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codeName="ThisWorkbook" autoCompressPictures="0"/>
  <mc:AlternateContent xmlns:mc="http://schemas.openxmlformats.org/markup-compatibility/2006">
    <mc:Choice Requires="x15">
      <x15ac:absPath xmlns:x15ac="http://schemas.microsoft.com/office/spreadsheetml/2010/11/ac" url="/Users/judyaponte-randall/Documents/Documents/Ruckus Price Lists &amp;  Product Information/"/>
    </mc:Choice>
  </mc:AlternateContent>
  <bookViews>
    <workbookView xWindow="0" yWindow="460" windowWidth="28800" windowHeight="17460" tabRatio="824" activeTab="1"/>
  </bookViews>
  <sheets>
    <sheet name="Contents" sheetId="19" r:id="rId1"/>
    <sheet name="AP &amp; Controller Hardware" sheetId="9" r:id="rId2"/>
    <sheet name="Software, Licenses, Services" sheetId="17" r:id="rId3"/>
    <sheet name="Cloudpath - Education" sheetId="30" r:id="rId4"/>
    <sheet name="Accessories" sheetId="10" r:id="rId5"/>
    <sheet name="Training" sheetId="24" r:id="rId6"/>
    <sheet name="SLED WatchDog Support" sheetId="31" r:id="rId7"/>
    <sheet name="SLED WatchDog Support Renewal" sheetId="32" r:id="rId8"/>
    <sheet name="WatchDog Support" sheetId="27" r:id="rId9"/>
    <sheet name="WatchDog Support Renewal" sheetId="28" r:id="rId10"/>
    <sheet name="Changes" sheetId="2" r:id="rId11"/>
    <sheet name="Consolidated SKU List" sheetId="15" r:id="rId12"/>
  </sheets>
  <definedNames>
    <definedName name="_xlnm.Print_Area" localSheetId="4">Accessories!$A$1:$H$138</definedName>
    <definedName name="_xlnm.Print_Area" localSheetId="1">'AP &amp; Controller Hardware'!$A$1:$J$153</definedName>
    <definedName name="_xlnm.Print_Area" localSheetId="10">Changes!$A$1:$J$231</definedName>
    <definedName name="_xlnm.Print_Area" localSheetId="2">'Software, Licenses, Services'!$A$1:$H$163</definedName>
    <definedName name="_xlnm.Print_Area" localSheetId="5">Training!$A$1:$G$209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6" i="32" l="1"/>
  <c r="A8" i="32"/>
  <c r="C13" i="32"/>
  <c r="E17" i="32"/>
  <c r="G17" i="32"/>
  <c r="L17" i="32"/>
  <c r="N17" i="32"/>
  <c r="E18" i="32"/>
  <c r="G18" i="32"/>
  <c r="L18" i="32"/>
  <c r="N18" i="32"/>
  <c r="E19" i="32"/>
  <c r="J19" i="32"/>
  <c r="G19" i="32"/>
  <c r="L19" i="32"/>
  <c r="E20" i="32"/>
  <c r="J20" i="32"/>
  <c r="G20" i="32"/>
  <c r="L20" i="32"/>
  <c r="E21" i="32"/>
  <c r="J21" i="32"/>
  <c r="G21" i="32"/>
  <c r="L21" i="32"/>
  <c r="E22" i="32"/>
  <c r="J22" i="32"/>
  <c r="G22" i="32"/>
  <c r="L22" i="32"/>
  <c r="E23" i="32"/>
  <c r="J23" i="32"/>
  <c r="G23" i="32"/>
  <c r="L23" i="32"/>
  <c r="E24" i="32"/>
  <c r="J24" i="32"/>
  <c r="G24" i="32"/>
  <c r="L24" i="32"/>
  <c r="E25" i="32"/>
  <c r="J25" i="32"/>
  <c r="G25" i="32"/>
  <c r="L25" i="32"/>
  <c r="E26" i="32"/>
  <c r="J26" i="32"/>
  <c r="G26" i="32"/>
  <c r="L26" i="32"/>
  <c r="E27" i="32"/>
  <c r="J27" i="32"/>
  <c r="G27" i="32"/>
  <c r="L27" i="32"/>
  <c r="E28" i="32"/>
  <c r="J28" i="32"/>
  <c r="G28" i="32"/>
  <c r="L28" i="32"/>
  <c r="E31" i="32"/>
  <c r="J31" i="32"/>
  <c r="G31" i="32"/>
  <c r="L31" i="32"/>
  <c r="N31" i="32"/>
  <c r="E32" i="32"/>
  <c r="J32" i="32"/>
  <c r="G32" i="32"/>
  <c r="L32" i="32"/>
  <c r="N32" i="32"/>
  <c r="E33" i="32"/>
  <c r="J33" i="32"/>
  <c r="G33" i="32"/>
  <c r="L33" i="32"/>
  <c r="N33" i="32"/>
  <c r="E34" i="32"/>
  <c r="J34" i="32"/>
  <c r="G34" i="32"/>
  <c r="L34" i="32"/>
  <c r="N34" i="32"/>
  <c r="E35" i="32"/>
  <c r="J35" i="32"/>
  <c r="G35" i="32"/>
  <c r="L35" i="32"/>
  <c r="N35" i="32"/>
  <c r="E36" i="32"/>
  <c r="J36" i="32"/>
  <c r="G36" i="32"/>
  <c r="L36" i="32"/>
  <c r="N36" i="32"/>
  <c r="E37" i="32"/>
  <c r="J37" i="32"/>
  <c r="G37" i="32"/>
  <c r="L37" i="32"/>
  <c r="N37" i="32"/>
  <c r="E38" i="32"/>
  <c r="J38" i="32"/>
  <c r="G38" i="32"/>
  <c r="L38" i="32"/>
  <c r="N38" i="32"/>
  <c r="E39" i="32"/>
  <c r="J39" i="32"/>
  <c r="G39" i="32"/>
  <c r="L39" i="32"/>
  <c r="N39" i="32"/>
  <c r="E40" i="32"/>
  <c r="J40" i="32"/>
  <c r="G40" i="32"/>
  <c r="L40" i="32"/>
  <c r="N40" i="32"/>
  <c r="E41" i="32"/>
  <c r="J41" i="32"/>
  <c r="G41" i="32"/>
  <c r="L41" i="32"/>
  <c r="N41" i="32"/>
  <c r="E42" i="32"/>
  <c r="J42" i="32"/>
  <c r="G42" i="32"/>
  <c r="L42" i="32"/>
  <c r="N42" i="32"/>
  <c r="E45" i="32"/>
  <c r="J45" i="32"/>
  <c r="G45" i="32"/>
  <c r="L45" i="32"/>
  <c r="N45" i="32"/>
  <c r="E46" i="32"/>
  <c r="J46" i="32"/>
  <c r="G46" i="32"/>
  <c r="L46" i="32"/>
  <c r="N46" i="32"/>
  <c r="E47" i="32"/>
  <c r="J47" i="32"/>
  <c r="G47" i="32"/>
  <c r="L47" i="32"/>
  <c r="N47" i="32"/>
  <c r="E48" i="32"/>
  <c r="J48" i="32"/>
  <c r="G48" i="32"/>
  <c r="L48" i="32"/>
  <c r="N48" i="32"/>
  <c r="E49" i="32"/>
  <c r="J49" i="32"/>
  <c r="G49" i="32"/>
  <c r="L49" i="32"/>
  <c r="N49" i="32"/>
  <c r="E50" i="32"/>
  <c r="J50" i="32"/>
  <c r="G50" i="32"/>
  <c r="L50" i="32"/>
  <c r="N50" i="32"/>
  <c r="E51" i="32"/>
  <c r="J51" i="32"/>
  <c r="G51" i="32"/>
  <c r="L51" i="32"/>
  <c r="N51" i="32"/>
  <c r="E52" i="32"/>
  <c r="J52" i="32"/>
  <c r="G52" i="32"/>
  <c r="L52" i="32"/>
  <c r="N52" i="32"/>
  <c r="E53" i="32"/>
  <c r="J53" i="32"/>
  <c r="G53" i="32"/>
  <c r="L53" i="32"/>
  <c r="N53" i="32"/>
  <c r="E54" i="32"/>
  <c r="J54" i="32"/>
  <c r="G54" i="32"/>
  <c r="L54" i="32"/>
  <c r="N54" i="32"/>
  <c r="E55" i="32"/>
  <c r="J55" i="32"/>
  <c r="G55" i="32"/>
  <c r="L55" i="32"/>
  <c r="N55" i="32"/>
  <c r="E56" i="32"/>
  <c r="J56" i="32"/>
  <c r="G56" i="32"/>
  <c r="L56" i="32"/>
  <c r="N56" i="32"/>
  <c r="E57" i="32"/>
  <c r="J57" i="32"/>
  <c r="G57" i="32"/>
  <c r="L57" i="32"/>
  <c r="N57" i="32"/>
  <c r="E58" i="32"/>
  <c r="J58" i="32"/>
  <c r="G58" i="32"/>
  <c r="L58" i="32"/>
  <c r="N58" i="32"/>
  <c r="E59" i="32"/>
  <c r="J59" i="32"/>
  <c r="G59" i="32"/>
  <c r="L59" i="32"/>
  <c r="N59" i="32"/>
  <c r="E60" i="32"/>
  <c r="J60" i="32"/>
  <c r="G60" i="32"/>
  <c r="L60" i="32"/>
  <c r="N60" i="32"/>
  <c r="E61" i="32"/>
  <c r="J61" i="32"/>
  <c r="G61" i="32"/>
  <c r="L61" i="32"/>
  <c r="N61" i="32"/>
  <c r="E62" i="32"/>
  <c r="J62" i="32"/>
  <c r="G62" i="32"/>
  <c r="L62" i="32"/>
  <c r="N62" i="32"/>
  <c r="E63" i="32"/>
  <c r="J63" i="32"/>
  <c r="G63" i="32"/>
  <c r="L63" i="32"/>
  <c r="N63" i="32"/>
  <c r="E66" i="32"/>
  <c r="E67" i="32"/>
  <c r="E68" i="32"/>
  <c r="E70" i="32"/>
  <c r="E71" i="32"/>
  <c r="E74" i="32"/>
  <c r="G74" i="32"/>
  <c r="L74" i="32"/>
  <c r="N74" i="32"/>
  <c r="E75" i="32"/>
  <c r="G75" i="32"/>
  <c r="L75" i="32"/>
  <c r="N75" i="32"/>
  <c r="E86" i="32"/>
  <c r="J86" i="32"/>
  <c r="G86" i="32"/>
  <c r="L86" i="32"/>
  <c r="N86" i="32"/>
  <c r="E87" i="32"/>
  <c r="J87" i="32"/>
  <c r="G87" i="32"/>
  <c r="L87" i="32"/>
  <c r="N87" i="32"/>
  <c r="E88" i="32"/>
  <c r="J88" i="32"/>
  <c r="G88" i="32"/>
  <c r="L88" i="32"/>
  <c r="N88" i="32"/>
  <c r="E89" i="32"/>
  <c r="J89" i="32"/>
  <c r="G89" i="32"/>
  <c r="L89" i="32"/>
  <c r="N89" i="32"/>
  <c r="E90" i="32"/>
  <c r="J90" i="32"/>
  <c r="G90" i="32"/>
  <c r="L90" i="32"/>
  <c r="N90" i="32"/>
  <c r="E91" i="32"/>
  <c r="J91" i="32"/>
  <c r="G91" i="32"/>
  <c r="L91" i="32"/>
  <c r="N91" i="32"/>
  <c r="E92" i="32"/>
  <c r="J92" i="32"/>
  <c r="G92" i="32"/>
  <c r="L92" i="32"/>
  <c r="N92" i="32"/>
  <c r="E93" i="32"/>
  <c r="J93" i="32"/>
  <c r="G93" i="32"/>
  <c r="L93" i="32"/>
  <c r="N93" i="32"/>
  <c r="E94" i="32"/>
  <c r="J94" i="32"/>
  <c r="G94" i="32"/>
  <c r="L94" i="32"/>
  <c r="N94" i="32"/>
  <c r="E95" i="32"/>
  <c r="J95" i="32"/>
  <c r="G95" i="32"/>
  <c r="L95" i="32"/>
  <c r="N95" i="32"/>
  <c r="E96" i="32"/>
  <c r="J96" i="32"/>
  <c r="G96" i="32"/>
  <c r="L96" i="32"/>
  <c r="N96" i="32"/>
  <c r="E97" i="32"/>
  <c r="J97" i="32"/>
  <c r="G97" i="32"/>
  <c r="L97" i="32"/>
  <c r="N97" i="32"/>
  <c r="E98" i="32"/>
  <c r="J98" i="32"/>
  <c r="G98" i="32"/>
  <c r="L98" i="32"/>
  <c r="N98" i="32"/>
  <c r="E99" i="32"/>
  <c r="J99" i="32"/>
  <c r="G99" i="32"/>
  <c r="L99" i="32"/>
  <c r="N99" i="32"/>
  <c r="E100" i="32"/>
  <c r="J100" i="32"/>
  <c r="G100" i="32"/>
  <c r="L100" i="32"/>
  <c r="N100" i="32"/>
  <c r="E17" i="31"/>
  <c r="G17" i="31"/>
  <c r="L17" i="31"/>
  <c r="N17" i="31"/>
  <c r="E18" i="31"/>
  <c r="G18" i="31"/>
  <c r="L18" i="31"/>
  <c r="N18" i="31"/>
  <c r="E19" i="31"/>
  <c r="G19" i="31"/>
  <c r="L19" i="31"/>
  <c r="E20" i="31"/>
  <c r="G20" i="31"/>
  <c r="L20" i="31"/>
  <c r="E21" i="31"/>
  <c r="G21" i="31"/>
  <c r="L21" i="31"/>
  <c r="E22" i="31"/>
  <c r="G22" i="31"/>
  <c r="L22" i="31"/>
  <c r="E23" i="31"/>
  <c r="G23" i="31"/>
  <c r="L23" i="31"/>
  <c r="E24" i="31"/>
  <c r="G24" i="31"/>
  <c r="L24" i="31"/>
  <c r="E25" i="31"/>
  <c r="G25" i="31"/>
  <c r="L25" i="31"/>
  <c r="E26" i="31"/>
  <c r="G26" i="31"/>
  <c r="L26" i="31"/>
  <c r="E27" i="31"/>
  <c r="G27" i="31"/>
  <c r="L27" i="31"/>
  <c r="E28" i="31"/>
  <c r="G28" i="31"/>
  <c r="L28" i="31"/>
  <c r="E31" i="31"/>
  <c r="G31" i="31"/>
  <c r="L31" i="31"/>
  <c r="N31" i="31"/>
  <c r="E32" i="31"/>
  <c r="G32" i="31"/>
  <c r="L32" i="31"/>
  <c r="N32" i="31"/>
  <c r="E33" i="31"/>
  <c r="G33" i="31"/>
  <c r="L33" i="31"/>
  <c r="N33" i="31"/>
  <c r="E34" i="31"/>
  <c r="G34" i="31"/>
  <c r="L34" i="31"/>
  <c r="N34" i="31"/>
  <c r="E35" i="31"/>
  <c r="G35" i="31"/>
  <c r="L35" i="31"/>
  <c r="N35" i="31"/>
  <c r="E36" i="31"/>
  <c r="G36" i="31"/>
  <c r="L36" i="31"/>
  <c r="N36" i="31"/>
  <c r="E37" i="31"/>
  <c r="G37" i="31"/>
  <c r="L37" i="31"/>
  <c r="N37" i="31"/>
  <c r="E38" i="31"/>
  <c r="G38" i="31"/>
  <c r="L38" i="31"/>
  <c r="N38" i="31"/>
  <c r="E39" i="31"/>
  <c r="G39" i="31"/>
  <c r="L39" i="31"/>
  <c r="N39" i="31"/>
  <c r="E40" i="31"/>
  <c r="G40" i="31"/>
  <c r="L40" i="31"/>
  <c r="N40" i="31"/>
  <c r="E41" i="31"/>
  <c r="G41" i="31"/>
  <c r="L41" i="31"/>
  <c r="N41" i="31"/>
  <c r="E42" i="31"/>
  <c r="G42" i="31"/>
  <c r="L42" i="31"/>
  <c r="N42" i="31"/>
  <c r="E45" i="31"/>
  <c r="G45" i="31"/>
  <c r="L45" i="31"/>
  <c r="N45" i="31"/>
  <c r="E46" i="31"/>
  <c r="G46" i="31"/>
  <c r="L46" i="31"/>
  <c r="N46" i="31"/>
  <c r="E47" i="31"/>
  <c r="G47" i="31"/>
  <c r="L47" i="31"/>
  <c r="N47" i="31"/>
  <c r="E48" i="31"/>
  <c r="G48" i="31"/>
  <c r="L48" i="31"/>
  <c r="N48" i="31"/>
  <c r="E49" i="31"/>
  <c r="G49" i="31"/>
  <c r="L49" i="31"/>
  <c r="N49" i="31"/>
  <c r="E50" i="31"/>
  <c r="G50" i="31"/>
  <c r="L50" i="31"/>
  <c r="N50" i="31"/>
  <c r="E51" i="31"/>
  <c r="G51" i="31"/>
  <c r="L51" i="31"/>
  <c r="N51" i="31"/>
  <c r="E52" i="31"/>
  <c r="G52" i="31"/>
  <c r="L52" i="31"/>
  <c r="N52" i="31"/>
  <c r="E53" i="31"/>
  <c r="G53" i="31"/>
  <c r="L53" i="31"/>
  <c r="N53" i="31"/>
  <c r="E54" i="31"/>
  <c r="G54" i="31"/>
  <c r="L54" i="31"/>
  <c r="N54" i="31"/>
  <c r="E55" i="31"/>
  <c r="G55" i="31"/>
  <c r="L55" i="31"/>
  <c r="N55" i="31"/>
  <c r="E56" i="31"/>
  <c r="G56" i="31"/>
  <c r="L56" i="31"/>
  <c r="N56" i="31"/>
  <c r="E57" i="31"/>
  <c r="G57" i="31"/>
  <c r="L57" i="31"/>
  <c r="N57" i="31"/>
  <c r="E58" i="31"/>
  <c r="G58" i="31"/>
  <c r="L58" i="31"/>
  <c r="N58" i="31"/>
  <c r="E59" i="31"/>
  <c r="G59" i="31"/>
  <c r="L59" i="31"/>
  <c r="N59" i="31"/>
  <c r="E60" i="31"/>
  <c r="G60" i="31"/>
  <c r="L60" i="31"/>
  <c r="N60" i="31"/>
  <c r="E61" i="31"/>
  <c r="G61" i="31"/>
  <c r="L61" i="31"/>
  <c r="N61" i="31"/>
  <c r="E62" i="31"/>
  <c r="G62" i="31"/>
  <c r="L62" i="31"/>
  <c r="N62" i="31"/>
  <c r="E63" i="31"/>
  <c r="G63" i="31"/>
  <c r="L63" i="31"/>
  <c r="N63" i="31"/>
  <c r="E66" i="31"/>
  <c r="E67" i="31"/>
  <c r="E68" i="31"/>
  <c r="E70" i="31"/>
  <c r="E71" i="31"/>
  <c r="E74" i="31"/>
  <c r="G74" i="31"/>
  <c r="L74" i="31"/>
  <c r="N74" i="31"/>
  <c r="E75" i="31"/>
  <c r="G75" i="31"/>
  <c r="L75" i="31"/>
  <c r="N75" i="31"/>
  <c r="E86" i="31"/>
  <c r="G86" i="31"/>
  <c r="L86" i="31"/>
  <c r="N86" i="31"/>
  <c r="E87" i="31"/>
  <c r="G87" i="31"/>
  <c r="L87" i="31"/>
  <c r="N87" i="31"/>
  <c r="E88" i="31"/>
  <c r="G88" i="31"/>
  <c r="L88" i="31"/>
  <c r="N88" i="31"/>
  <c r="E89" i="31"/>
  <c r="G89" i="31"/>
  <c r="L89" i="31"/>
  <c r="N89" i="31"/>
  <c r="E90" i="31"/>
  <c r="G90" i="31"/>
  <c r="L90" i="31"/>
  <c r="N90" i="31"/>
  <c r="E91" i="31"/>
  <c r="G91" i="31"/>
  <c r="L91" i="31"/>
  <c r="N91" i="31"/>
  <c r="E92" i="31"/>
  <c r="G92" i="31"/>
  <c r="L92" i="31"/>
  <c r="N92" i="31"/>
  <c r="E93" i="31"/>
  <c r="G93" i="31"/>
  <c r="L93" i="31"/>
  <c r="N93" i="31"/>
  <c r="E94" i="31"/>
  <c r="G94" i="31"/>
  <c r="L94" i="31"/>
  <c r="N94" i="31"/>
  <c r="E95" i="31"/>
  <c r="G95" i="31"/>
  <c r="L95" i="31"/>
  <c r="N95" i="31"/>
  <c r="E96" i="31"/>
  <c r="G96" i="31"/>
  <c r="L96" i="31"/>
  <c r="N96" i="31"/>
  <c r="E97" i="31"/>
  <c r="G97" i="31"/>
  <c r="L97" i="31"/>
  <c r="N97" i="31"/>
  <c r="E98" i="31"/>
  <c r="G98" i="31"/>
  <c r="L98" i="31"/>
  <c r="N98" i="31"/>
  <c r="E99" i="31"/>
  <c r="G99" i="31"/>
  <c r="L99" i="31"/>
  <c r="N99" i="31"/>
  <c r="E100" i="31"/>
  <c r="G100" i="31"/>
  <c r="L100" i="31"/>
  <c r="N100" i="31"/>
  <c r="D1596" i="15"/>
  <c r="D1595" i="15"/>
  <c r="D1594" i="15"/>
  <c r="D1593" i="15"/>
  <c r="D1592" i="15"/>
  <c r="D1591" i="15"/>
  <c r="D1590" i="15"/>
  <c r="D1589" i="15"/>
  <c r="D1588" i="15"/>
  <c r="D1587" i="15"/>
  <c r="D1586" i="15"/>
  <c r="D1585" i="15"/>
  <c r="D1584" i="15"/>
  <c r="D1583" i="15"/>
  <c r="D1582" i="15"/>
  <c r="D1581" i="15"/>
  <c r="D1580" i="15"/>
  <c r="D1579" i="15"/>
  <c r="D1578" i="15"/>
  <c r="D1577" i="15"/>
  <c r="D1576" i="15"/>
  <c r="D1575" i="15"/>
  <c r="D1574" i="15"/>
  <c r="D1573" i="15"/>
  <c r="D1572" i="15"/>
  <c r="D1571" i="15"/>
  <c r="D1570" i="15"/>
  <c r="D1569" i="15"/>
  <c r="D1568" i="15"/>
  <c r="D1567" i="15"/>
  <c r="D1566" i="15"/>
  <c r="D1565" i="15"/>
  <c r="D1564" i="15"/>
  <c r="D1563" i="15"/>
  <c r="D1562" i="15"/>
  <c r="D1561" i="15"/>
  <c r="E77" i="30"/>
  <c r="E76" i="30"/>
  <c r="E75" i="30"/>
  <c r="E74" i="30"/>
  <c r="E73" i="30"/>
  <c r="E72" i="30"/>
  <c r="E71" i="30"/>
  <c r="E70" i="30"/>
  <c r="E69" i="30"/>
  <c r="E68" i="30"/>
  <c r="E67" i="30"/>
  <c r="E66" i="30"/>
  <c r="E61" i="30"/>
  <c r="E60" i="30"/>
  <c r="E59" i="30"/>
  <c r="E58" i="30"/>
  <c r="E57" i="30"/>
  <c r="E56" i="30"/>
  <c r="E55" i="30"/>
  <c r="E54" i="30"/>
  <c r="E53" i="30"/>
  <c r="E52" i="30"/>
  <c r="E51" i="30"/>
  <c r="E50" i="30"/>
  <c r="E45" i="30"/>
  <c r="E44" i="30"/>
  <c r="E43" i="30"/>
  <c r="E42" i="30"/>
  <c r="E41" i="30"/>
  <c r="E40" i="30"/>
  <c r="E39" i="30"/>
  <c r="E38" i="30"/>
  <c r="E37" i="30"/>
  <c r="E36" i="30"/>
  <c r="E35" i="30"/>
  <c r="E34" i="30"/>
  <c r="E29" i="30"/>
  <c r="E28" i="30"/>
  <c r="E27" i="30"/>
  <c r="E26" i="30"/>
  <c r="E25" i="30"/>
  <c r="E24" i="30"/>
  <c r="E23" i="30"/>
  <c r="E22" i="30"/>
  <c r="E21" i="30"/>
  <c r="E20" i="30"/>
  <c r="E19" i="30"/>
  <c r="E18" i="30"/>
  <c r="D1560" i="15"/>
  <c r="D1559" i="15"/>
  <c r="D1558" i="15"/>
  <c r="D1557" i="15"/>
  <c r="D1556" i="15"/>
  <c r="D1555" i="15"/>
  <c r="D1554" i="15"/>
  <c r="D1553" i="15"/>
  <c r="D1552" i="15"/>
  <c r="D1551" i="15"/>
  <c r="D1550" i="15"/>
  <c r="D1549" i="15"/>
  <c r="E169" i="17"/>
  <c r="E183" i="17"/>
  <c r="E182" i="17"/>
  <c r="E181" i="17"/>
  <c r="E180" i="17"/>
  <c r="E179" i="17"/>
  <c r="E178" i="17"/>
  <c r="E177" i="17"/>
  <c r="E176" i="17"/>
  <c r="E175" i="17"/>
  <c r="E174" i="17"/>
  <c r="E173" i="17"/>
  <c r="E172" i="17"/>
  <c r="E199" i="17"/>
  <c r="E198" i="17"/>
  <c r="E197" i="17"/>
  <c r="E196" i="17"/>
  <c r="E195" i="17"/>
  <c r="E194" i="17"/>
  <c r="E193" i="17"/>
  <c r="E192" i="17"/>
  <c r="E191" i="17"/>
  <c r="E190" i="17"/>
  <c r="E189" i="17"/>
  <c r="E188" i="17"/>
  <c r="E215" i="17"/>
  <c r="E214" i="17"/>
  <c r="E213" i="17"/>
  <c r="E212" i="17"/>
  <c r="E211" i="17"/>
  <c r="E210" i="17"/>
  <c r="E209" i="17"/>
  <c r="E208" i="17"/>
  <c r="E207" i="17"/>
  <c r="E206" i="17"/>
  <c r="E205" i="17"/>
  <c r="E204" i="17"/>
  <c r="E228" i="17"/>
  <c r="E227" i="17"/>
  <c r="E226" i="17"/>
  <c r="E225" i="17"/>
  <c r="E224" i="17"/>
  <c r="E223" i="17"/>
  <c r="E222" i="17"/>
  <c r="E221" i="17"/>
  <c r="E220" i="17"/>
  <c r="E219" i="17"/>
  <c r="E229" i="17"/>
  <c r="E230" i="17"/>
  <c r="D1548" i="15"/>
  <c r="D1547" i="15"/>
  <c r="D1546" i="15"/>
  <c r="D1545" i="15"/>
  <c r="D1544" i="15"/>
  <c r="D1543" i="15"/>
  <c r="D1542" i="15"/>
  <c r="D1541" i="15"/>
  <c r="D1540" i="15"/>
  <c r="D1539" i="15"/>
  <c r="D1538" i="15"/>
  <c r="D1537" i="15"/>
  <c r="D1536" i="15"/>
  <c r="D1535" i="15"/>
  <c r="D1534" i="15"/>
  <c r="D1533" i="15"/>
  <c r="D1532" i="15"/>
  <c r="D1531" i="15"/>
  <c r="D1530" i="15"/>
  <c r="D1529" i="15"/>
  <c r="D1528" i="15"/>
  <c r="D1527" i="15"/>
  <c r="D1526" i="15"/>
  <c r="D1525" i="15"/>
  <c r="D1524" i="15"/>
  <c r="D1523" i="15"/>
  <c r="D1522" i="15"/>
  <c r="D1521" i="15"/>
  <c r="D1520" i="15"/>
  <c r="D1519" i="15"/>
  <c r="D1518" i="15"/>
  <c r="D1517" i="15"/>
  <c r="D1516" i="15"/>
  <c r="D1515" i="15"/>
  <c r="D1514" i="15"/>
  <c r="D1513" i="15"/>
  <c r="D1512" i="15"/>
  <c r="D1511" i="15"/>
  <c r="D1510" i="15"/>
  <c r="D1509" i="15"/>
  <c r="D1508" i="15"/>
  <c r="D1507" i="15"/>
  <c r="D1506" i="15"/>
  <c r="D1505" i="15"/>
  <c r="D1504" i="15"/>
  <c r="D1503" i="15"/>
  <c r="D1502" i="15"/>
  <c r="D1501" i="15"/>
  <c r="D1500" i="15"/>
  <c r="A7" i="30"/>
  <c r="A8" i="30"/>
  <c r="E15" i="30"/>
  <c r="D1499" i="15"/>
  <c r="D1498" i="15"/>
  <c r="D1497" i="15"/>
  <c r="D1496" i="15"/>
  <c r="D1495" i="15"/>
  <c r="D1494" i="15"/>
  <c r="D1493" i="15"/>
  <c r="D1492" i="15"/>
  <c r="D1491" i="15"/>
  <c r="D1490" i="15"/>
  <c r="D1489" i="15"/>
  <c r="D1488" i="15"/>
  <c r="E106" i="17"/>
  <c r="E105" i="17"/>
  <c r="E104" i="17"/>
  <c r="E103" i="17"/>
  <c r="E102" i="17"/>
  <c r="E101" i="17"/>
  <c r="E96" i="17"/>
  <c r="E95" i="17"/>
  <c r="E94" i="17"/>
  <c r="E93" i="17"/>
  <c r="E92" i="17"/>
  <c r="E91" i="17"/>
  <c r="D1487" i="15"/>
  <c r="E33" i="10"/>
  <c r="D1486" i="15"/>
  <c r="D1485" i="15"/>
  <c r="D1484" i="15"/>
  <c r="E18" i="28"/>
  <c r="D1483" i="15"/>
  <c r="D1482" i="15"/>
  <c r="D1481" i="15"/>
  <c r="E18" i="27"/>
  <c r="D1480" i="15"/>
  <c r="D1479" i="15"/>
  <c r="E73" i="9"/>
  <c r="E72" i="9"/>
  <c r="D1474" i="15"/>
  <c r="D1473" i="15"/>
  <c r="D1468" i="15"/>
  <c r="D1467" i="15"/>
  <c r="D1478" i="15"/>
  <c r="D1477" i="15"/>
  <c r="D1476" i="15"/>
  <c r="D1475" i="15"/>
  <c r="D1472" i="15"/>
  <c r="D1471" i="15"/>
  <c r="D1470" i="15"/>
  <c r="D1469" i="15"/>
  <c r="D1466" i="15"/>
  <c r="D1465" i="15"/>
  <c r="D1464" i="15"/>
  <c r="D1463" i="15"/>
  <c r="D1462" i="15"/>
  <c r="D1461" i="15"/>
  <c r="E179" i="27"/>
  <c r="E178" i="27"/>
  <c r="E176" i="27"/>
  <c r="E175" i="27"/>
  <c r="E173" i="27"/>
  <c r="D1460" i="15"/>
  <c r="D1459" i="15"/>
  <c r="D1458" i="15"/>
  <c r="E172" i="27"/>
  <c r="E80" i="17"/>
  <c r="E79" i="17"/>
  <c r="E78" i="17"/>
  <c r="D1457" i="15"/>
  <c r="D1456" i="15"/>
  <c r="D1455" i="15"/>
  <c r="E100" i="17"/>
  <c r="E99" i="17"/>
  <c r="E98" i="17"/>
  <c r="D861" i="15"/>
  <c r="D860" i="15"/>
  <c r="D853" i="15"/>
  <c r="D852" i="15"/>
  <c r="D951" i="15"/>
  <c r="D947" i="15"/>
  <c r="D480" i="15"/>
  <c r="D476" i="15"/>
  <c r="D390" i="15"/>
  <c r="D389" i="15"/>
  <c r="D382" i="15"/>
  <c r="D381" i="15"/>
  <c r="M390" i="28"/>
  <c r="K390" i="28"/>
  <c r="F390" i="28"/>
  <c r="E390" i="28"/>
  <c r="M389" i="28"/>
  <c r="K389" i="28"/>
  <c r="F389" i="28"/>
  <c r="E389" i="28"/>
  <c r="M387" i="28"/>
  <c r="K387" i="28"/>
  <c r="F387" i="28"/>
  <c r="E387" i="28"/>
  <c r="M386" i="28"/>
  <c r="K386" i="28"/>
  <c r="F386" i="28"/>
  <c r="E386" i="28"/>
  <c r="M378" i="28"/>
  <c r="K378" i="28"/>
  <c r="F378" i="28"/>
  <c r="E378" i="28"/>
  <c r="M377" i="28"/>
  <c r="K377" i="28"/>
  <c r="F377" i="28"/>
  <c r="E377" i="28"/>
  <c r="M375" i="28"/>
  <c r="K375" i="28"/>
  <c r="F375" i="28"/>
  <c r="E375" i="28"/>
  <c r="M374" i="28"/>
  <c r="K374" i="28"/>
  <c r="F374" i="28"/>
  <c r="E374" i="28"/>
  <c r="M366" i="28"/>
  <c r="K366" i="28"/>
  <c r="F366" i="28"/>
  <c r="E366" i="28"/>
  <c r="M365" i="28"/>
  <c r="K365" i="28"/>
  <c r="F365" i="28"/>
  <c r="E365" i="28"/>
  <c r="M363" i="28"/>
  <c r="K363" i="28"/>
  <c r="F363" i="28"/>
  <c r="E363" i="28"/>
  <c r="M362" i="28"/>
  <c r="K362" i="28"/>
  <c r="F362" i="28"/>
  <c r="E362" i="28"/>
  <c r="M360" i="28"/>
  <c r="K360" i="28"/>
  <c r="F360" i="28"/>
  <c r="E360" i="28"/>
  <c r="M359" i="28"/>
  <c r="K359" i="28"/>
  <c r="F359" i="28"/>
  <c r="E359" i="28"/>
  <c r="M357" i="28"/>
  <c r="K357" i="28"/>
  <c r="F357" i="28"/>
  <c r="E357" i="28"/>
  <c r="M356" i="28"/>
  <c r="K356" i="28"/>
  <c r="F356" i="28"/>
  <c r="E356" i="28"/>
  <c r="M354" i="28"/>
  <c r="K354" i="28"/>
  <c r="F354" i="28"/>
  <c r="E354" i="28"/>
  <c r="M353" i="28"/>
  <c r="K353" i="28"/>
  <c r="F353" i="28"/>
  <c r="E353" i="28"/>
  <c r="M351" i="28"/>
  <c r="K351" i="28"/>
  <c r="F351" i="28"/>
  <c r="E351" i="28"/>
  <c r="M350" i="28"/>
  <c r="K350" i="28"/>
  <c r="F350" i="28"/>
  <c r="E350" i="28"/>
  <c r="M348" i="28"/>
  <c r="K348" i="28"/>
  <c r="F348" i="28"/>
  <c r="E348" i="28"/>
  <c r="M347" i="28"/>
  <c r="K347" i="28"/>
  <c r="F347" i="28"/>
  <c r="E347" i="28"/>
  <c r="M345" i="28"/>
  <c r="K345" i="28"/>
  <c r="F345" i="28"/>
  <c r="E345" i="28"/>
  <c r="M344" i="28"/>
  <c r="K344" i="28"/>
  <c r="F344" i="28"/>
  <c r="E344" i="28"/>
  <c r="M342" i="28"/>
  <c r="K342" i="28"/>
  <c r="F342" i="28"/>
  <c r="E342" i="28"/>
  <c r="M341" i="28"/>
  <c r="K341" i="28"/>
  <c r="F341" i="28"/>
  <c r="E341" i="28"/>
  <c r="M339" i="28"/>
  <c r="K339" i="28"/>
  <c r="F339" i="28"/>
  <c r="E339" i="28"/>
  <c r="M338" i="28"/>
  <c r="K338" i="28"/>
  <c r="F338" i="28"/>
  <c r="E338" i="28"/>
  <c r="M336" i="28"/>
  <c r="K336" i="28"/>
  <c r="F336" i="28"/>
  <c r="E336" i="28"/>
  <c r="M335" i="28"/>
  <c r="K335" i="28"/>
  <c r="F335" i="28"/>
  <c r="E335" i="28"/>
  <c r="M333" i="28"/>
  <c r="K333" i="28"/>
  <c r="F333" i="28"/>
  <c r="E333" i="28"/>
  <c r="M332" i="28"/>
  <c r="K332" i="28"/>
  <c r="F332" i="28"/>
  <c r="E332" i="28"/>
  <c r="M330" i="28"/>
  <c r="K330" i="28"/>
  <c r="F330" i="28"/>
  <c r="E330" i="28"/>
  <c r="M329" i="28"/>
  <c r="K329" i="28"/>
  <c r="F329" i="28"/>
  <c r="E329" i="28"/>
  <c r="M327" i="28"/>
  <c r="K327" i="28"/>
  <c r="F327" i="28"/>
  <c r="E327" i="28"/>
  <c r="M326" i="28"/>
  <c r="K326" i="28"/>
  <c r="F326" i="28"/>
  <c r="E326" i="28"/>
  <c r="M324" i="28"/>
  <c r="K324" i="28"/>
  <c r="F324" i="28"/>
  <c r="E324" i="28"/>
  <c r="M323" i="28"/>
  <c r="K323" i="28"/>
  <c r="F323" i="28"/>
  <c r="E323" i="28"/>
  <c r="E313" i="28"/>
  <c r="F312" i="28"/>
  <c r="E312" i="28"/>
  <c r="F311" i="28"/>
  <c r="E311" i="28"/>
  <c r="F310" i="28"/>
  <c r="E310" i="28"/>
  <c r="F309" i="28"/>
  <c r="K309" i="28"/>
  <c r="E309" i="28"/>
  <c r="F308" i="28"/>
  <c r="M308" i="28"/>
  <c r="E308" i="28"/>
  <c r="F306" i="28"/>
  <c r="E306" i="28"/>
  <c r="F305" i="28"/>
  <c r="M305" i="28"/>
  <c r="E305" i="28"/>
  <c r="F304" i="28"/>
  <c r="M304" i="28"/>
  <c r="E304" i="28"/>
  <c r="F301" i="28"/>
  <c r="M301" i="28"/>
  <c r="E301" i="28"/>
  <c r="F300" i="28"/>
  <c r="M300" i="28"/>
  <c r="E300" i="28"/>
  <c r="F299" i="28"/>
  <c r="M299" i="28"/>
  <c r="E299" i="28"/>
  <c r="F298" i="28"/>
  <c r="M298" i="28"/>
  <c r="E298" i="28"/>
  <c r="F297" i="28"/>
  <c r="M297" i="28"/>
  <c r="E297" i="28"/>
  <c r="F296" i="28"/>
  <c r="E296" i="28"/>
  <c r="F295" i="28"/>
  <c r="K295" i="28"/>
  <c r="E295" i="28"/>
  <c r="F294" i="28"/>
  <c r="K294" i="28"/>
  <c r="E294" i="28"/>
  <c r="F293" i="28"/>
  <c r="K293" i="28"/>
  <c r="E293" i="28"/>
  <c r="F292" i="28"/>
  <c r="E292" i="28"/>
  <c r="F291" i="28"/>
  <c r="M291" i="28"/>
  <c r="E291" i="28"/>
  <c r="F289" i="28"/>
  <c r="M289" i="28"/>
  <c r="E289" i="28"/>
  <c r="F288" i="28"/>
  <c r="M288" i="28"/>
  <c r="E288" i="28"/>
  <c r="F287" i="28"/>
  <c r="M287" i="28"/>
  <c r="E287" i="28"/>
  <c r="F286" i="28"/>
  <c r="M286" i="28"/>
  <c r="E286" i="28"/>
  <c r="F285" i="28"/>
  <c r="M285" i="28"/>
  <c r="E285" i="28"/>
  <c r="F284" i="28"/>
  <c r="M284" i="28"/>
  <c r="E284" i="28"/>
  <c r="F283" i="28"/>
  <c r="M283" i="28"/>
  <c r="F280" i="28"/>
  <c r="E280" i="28"/>
  <c r="F279" i="28"/>
  <c r="E279" i="28"/>
  <c r="F277" i="28"/>
  <c r="E277" i="28"/>
  <c r="F276" i="28"/>
  <c r="E276" i="28"/>
  <c r="F274" i="28"/>
  <c r="E274" i="28"/>
  <c r="F273" i="28"/>
  <c r="E273" i="28"/>
  <c r="M271" i="28"/>
  <c r="K271" i="28"/>
  <c r="F271" i="28"/>
  <c r="E271" i="28"/>
  <c r="M270" i="28"/>
  <c r="K270" i="28"/>
  <c r="F270" i="28"/>
  <c r="E270" i="28"/>
  <c r="M268" i="28"/>
  <c r="K268" i="28"/>
  <c r="F268" i="28"/>
  <c r="E268" i="28"/>
  <c r="M267" i="28"/>
  <c r="K267" i="28"/>
  <c r="F267" i="28"/>
  <c r="E267" i="28"/>
  <c r="M259" i="28"/>
  <c r="K259" i="28"/>
  <c r="F259" i="28"/>
  <c r="E259" i="28"/>
  <c r="M258" i="28"/>
  <c r="K258" i="28"/>
  <c r="F258" i="28"/>
  <c r="E258" i="28"/>
  <c r="M256" i="28"/>
  <c r="K256" i="28"/>
  <c r="F256" i="28"/>
  <c r="E256" i="28"/>
  <c r="M255" i="28"/>
  <c r="K255" i="28"/>
  <c r="F255" i="28"/>
  <c r="E255" i="28"/>
  <c r="M253" i="28"/>
  <c r="K253" i="28"/>
  <c r="F253" i="28"/>
  <c r="E253" i="28"/>
  <c r="M252" i="28"/>
  <c r="K252" i="28"/>
  <c r="F252" i="28"/>
  <c r="E252" i="28"/>
  <c r="M250" i="28"/>
  <c r="K250" i="28"/>
  <c r="F250" i="28"/>
  <c r="E250" i="28"/>
  <c r="M249" i="28"/>
  <c r="K249" i="28"/>
  <c r="F249" i="28"/>
  <c r="E249" i="28"/>
  <c r="M247" i="28"/>
  <c r="K247" i="28"/>
  <c r="F247" i="28"/>
  <c r="E247" i="28"/>
  <c r="M246" i="28"/>
  <c r="K246" i="28"/>
  <c r="F246" i="28"/>
  <c r="E246" i="28"/>
  <c r="F243" i="28"/>
  <c r="E243" i="28"/>
  <c r="F242" i="28"/>
  <c r="E242" i="28"/>
  <c r="K240" i="28"/>
  <c r="F240" i="28"/>
  <c r="E240" i="28"/>
  <c r="K239" i="28"/>
  <c r="F239" i="28"/>
  <c r="E239" i="28"/>
  <c r="K237" i="28"/>
  <c r="F237" i="28"/>
  <c r="E237" i="28"/>
  <c r="K236" i="28"/>
  <c r="F236" i="28"/>
  <c r="E236" i="28"/>
  <c r="K234" i="28"/>
  <c r="F234" i="28"/>
  <c r="E234" i="28"/>
  <c r="K233" i="28"/>
  <c r="F233" i="28"/>
  <c r="E233" i="28"/>
  <c r="F231" i="28"/>
  <c r="E231" i="28"/>
  <c r="F230" i="28"/>
  <c r="E230" i="28"/>
  <c r="K228" i="28"/>
  <c r="F228" i="28"/>
  <c r="E228" i="28"/>
  <c r="K227" i="28"/>
  <c r="F227" i="28"/>
  <c r="E227" i="28"/>
  <c r="K225" i="28"/>
  <c r="F225" i="28"/>
  <c r="E225" i="28"/>
  <c r="K224" i="28"/>
  <c r="F224" i="28"/>
  <c r="E224" i="28"/>
  <c r="M222" i="28"/>
  <c r="K222" i="28"/>
  <c r="F222" i="28"/>
  <c r="E222" i="28"/>
  <c r="M221" i="28"/>
  <c r="K221" i="28"/>
  <c r="F221" i="28"/>
  <c r="E221" i="28"/>
  <c r="M216" i="28"/>
  <c r="K216" i="28"/>
  <c r="F216" i="28"/>
  <c r="E216" i="28"/>
  <c r="M215" i="28"/>
  <c r="K215" i="28"/>
  <c r="F215" i="28"/>
  <c r="E215" i="28"/>
  <c r="M213" i="28"/>
  <c r="K213" i="28"/>
  <c r="F213" i="28"/>
  <c r="E213" i="28"/>
  <c r="M212" i="28"/>
  <c r="K212" i="28"/>
  <c r="F212" i="28"/>
  <c r="E212" i="28"/>
  <c r="M210" i="28"/>
  <c r="K210" i="28"/>
  <c r="F210" i="28"/>
  <c r="E210" i="28"/>
  <c r="M209" i="28"/>
  <c r="K209" i="28"/>
  <c r="F209" i="28"/>
  <c r="E209" i="28"/>
  <c r="M207" i="28"/>
  <c r="K207" i="28"/>
  <c r="F207" i="28"/>
  <c r="E207" i="28"/>
  <c r="M206" i="28"/>
  <c r="K206" i="28"/>
  <c r="F206" i="28"/>
  <c r="E206" i="28"/>
  <c r="M204" i="28"/>
  <c r="K204" i="28"/>
  <c r="F204" i="28"/>
  <c r="M203" i="28"/>
  <c r="K203" i="28"/>
  <c r="F203" i="28"/>
  <c r="M201" i="28"/>
  <c r="K201" i="28"/>
  <c r="F201" i="28"/>
  <c r="M200" i="28"/>
  <c r="K200" i="28"/>
  <c r="F200" i="28"/>
  <c r="M198" i="28"/>
  <c r="K198" i="28"/>
  <c r="F198" i="28"/>
  <c r="E198" i="28"/>
  <c r="M197" i="28"/>
  <c r="K197" i="28"/>
  <c r="F197" i="28"/>
  <c r="E197" i="28"/>
  <c r="M195" i="28"/>
  <c r="K195" i="28"/>
  <c r="F195" i="28"/>
  <c r="M194" i="28"/>
  <c r="K194" i="28"/>
  <c r="F194" i="28"/>
  <c r="K181" i="28"/>
  <c r="E181" i="28"/>
  <c r="K180" i="28"/>
  <c r="E180" i="28"/>
  <c r="M179" i="28"/>
  <c r="K178" i="28"/>
  <c r="F178" i="28"/>
  <c r="E178" i="28"/>
  <c r="E169" i="28"/>
  <c r="E168" i="28"/>
  <c r="E166" i="28"/>
  <c r="E165" i="28"/>
  <c r="E162" i="28"/>
  <c r="E161" i="28"/>
  <c r="M154" i="28"/>
  <c r="K154" i="28"/>
  <c r="F154" i="28"/>
  <c r="E154" i="28"/>
  <c r="M153" i="28"/>
  <c r="K153" i="28"/>
  <c r="F153" i="28"/>
  <c r="E153" i="28"/>
  <c r="M151" i="28"/>
  <c r="K151" i="28"/>
  <c r="F151" i="28"/>
  <c r="E151" i="28"/>
  <c r="M150" i="28"/>
  <c r="K150" i="28"/>
  <c r="F150" i="28"/>
  <c r="E150" i="28"/>
  <c r="M148" i="28"/>
  <c r="K148" i="28"/>
  <c r="F148" i="28"/>
  <c r="E148" i="28"/>
  <c r="M147" i="28"/>
  <c r="K147" i="28"/>
  <c r="F147" i="28"/>
  <c r="E147" i="28"/>
  <c r="M145" i="28"/>
  <c r="K145" i="28"/>
  <c r="F145" i="28"/>
  <c r="E145" i="28"/>
  <c r="M144" i="28"/>
  <c r="K144" i="28"/>
  <c r="F144" i="28"/>
  <c r="E144" i="28"/>
  <c r="M142" i="28"/>
  <c r="K142" i="28"/>
  <c r="F142" i="28"/>
  <c r="E142" i="28"/>
  <c r="M141" i="28"/>
  <c r="K141" i="28"/>
  <c r="F141" i="28"/>
  <c r="E141" i="28"/>
  <c r="M139" i="28"/>
  <c r="K139" i="28"/>
  <c r="F139" i="28"/>
  <c r="E139" i="28"/>
  <c r="M138" i="28"/>
  <c r="K138" i="28"/>
  <c r="F138" i="28"/>
  <c r="E138" i="28"/>
  <c r="M136" i="28"/>
  <c r="K136" i="28"/>
  <c r="F136" i="28"/>
  <c r="E136" i="28"/>
  <c r="M135" i="28"/>
  <c r="K135" i="28"/>
  <c r="F135" i="28"/>
  <c r="E135" i="28"/>
  <c r="M133" i="28"/>
  <c r="K133" i="28"/>
  <c r="F133" i="28"/>
  <c r="E133" i="28"/>
  <c r="M132" i="28"/>
  <c r="K132" i="28"/>
  <c r="F132" i="28"/>
  <c r="E132" i="28"/>
  <c r="M130" i="28"/>
  <c r="K130" i="28"/>
  <c r="F130" i="28"/>
  <c r="E130" i="28"/>
  <c r="M129" i="28"/>
  <c r="K129" i="28"/>
  <c r="F129" i="28"/>
  <c r="E129" i="28"/>
  <c r="M127" i="28"/>
  <c r="K127" i="28"/>
  <c r="F127" i="28"/>
  <c r="E127" i="28"/>
  <c r="M126" i="28"/>
  <c r="K126" i="28"/>
  <c r="F126" i="28"/>
  <c r="E126" i="28"/>
  <c r="M124" i="28"/>
  <c r="K124" i="28"/>
  <c r="F124" i="28"/>
  <c r="E124" i="28"/>
  <c r="M123" i="28"/>
  <c r="K123" i="28"/>
  <c r="F123" i="28"/>
  <c r="E123" i="28"/>
  <c r="M121" i="28"/>
  <c r="K121" i="28"/>
  <c r="F121" i="28"/>
  <c r="E121" i="28"/>
  <c r="M120" i="28"/>
  <c r="K120" i="28"/>
  <c r="F120" i="28"/>
  <c r="E120" i="28"/>
  <c r="M118" i="28"/>
  <c r="K118" i="28"/>
  <c r="F118" i="28"/>
  <c r="E118" i="28"/>
  <c r="M117" i="28"/>
  <c r="K117" i="28"/>
  <c r="F117" i="28"/>
  <c r="E117" i="28"/>
  <c r="M115" i="28"/>
  <c r="K115" i="28"/>
  <c r="F115" i="28"/>
  <c r="E115" i="28"/>
  <c r="M114" i="28"/>
  <c r="K114" i="28"/>
  <c r="F114" i="28"/>
  <c r="E114" i="28"/>
  <c r="M112" i="28"/>
  <c r="K112" i="28"/>
  <c r="F112" i="28"/>
  <c r="E112" i="28"/>
  <c r="M111" i="28"/>
  <c r="K111" i="28"/>
  <c r="F111" i="28"/>
  <c r="E111" i="28"/>
  <c r="M109" i="28"/>
  <c r="K109" i="28"/>
  <c r="F109" i="28"/>
  <c r="E109" i="28"/>
  <c r="M108" i="28"/>
  <c r="K108" i="28"/>
  <c r="F108" i="28"/>
  <c r="E108" i="28"/>
  <c r="M106" i="28"/>
  <c r="K106" i="28"/>
  <c r="F106" i="28"/>
  <c r="E106" i="28"/>
  <c r="M105" i="28"/>
  <c r="K105" i="28"/>
  <c r="F105" i="28"/>
  <c r="E105" i="28"/>
  <c r="M103" i="28"/>
  <c r="K103" i="28"/>
  <c r="F103" i="28"/>
  <c r="E103" i="28"/>
  <c r="M102" i="28"/>
  <c r="K102" i="28"/>
  <c r="F102" i="28"/>
  <c r="E102" i="28"/>
  <c r="M100" i="28"/>
  <c r="K100" i="28"/>
  <c r="F100" i="28"/>
  <c r="E100" i="28"/>
  <c r="M99" i="28"/>
  <c r="K99" i="28"/>
  <c r="F99" i="28"/>
  <c r="E99" i="28"/>
  <c r="E96" i="28"/>
  <c r="M96" i="28"/>
  <c r="E95" i="28"/>
  <c r="E93" i="28"/>
  <c r="F93" i="28"/>
  <c r="E92" i="28"/>
  <c r="E90" i="28"/>
  <c r="F90" i="28"/>
  <c r="E89" i="28"/>
  <c r="E87" i="28"/>
  <c r="M87" i="28"/>
  <c r="E86" i="28"/>
  <c r="E84" i="28"/>
  <c r="M84" i="28"/>
  <c r="E83" i="28"/>
  <c r="E81" i="28"/>
  <c r="F81" i="28"/>
  <c r="E80" i="28"/>
  <c r="E78" i="28"/>
  <c r="F78" i="28"/>
  <c r="F77" i="28"/>
  <c r="E77" i="28"/>
  <c r="E75" i="28"/>
  <c r="M75" i="28"/>
  <c r="E74" i="28"/>
  <c r="E72" i="28"/>
  <c r="M72" i="28"/>
  <c r="E71" i="28"/>
  <c r="M69" i="28"/>
  <c r="K69" i="28"/>
  <c r="F69" i="28"/>
  <c r="M68" i="28"/>
  <c r="K68" i="28"/>
  <c r="F68" i="28"/>
  <c r="E66" i="28"/>
  <c r="M66" i="28"/>
  <c r="E65" i="28"/>
  <c r="E63" i="28"/>
  <c r="M63" i="28"/>
  <c r="E62" i="28"/>
  <c r="E59" i="28"/>
  <c r="K58" i="28"/>
  <c r="E58" i="28"/>
  <c r="E56" i="28"/>
  <c r="K56" i="28"/>
  <c r="E55" i="28"/>
  <c r="E53" i="28"/>
  <c r="K53" i="28"/>
  <c r="E52" i="28"/>
  <c r="E50" i="28"/>
  <c r="K50" i="28"/>
  <c r="E49" i="28"/>
  <c r="F47" i="28"/>
  <c r="E46" i="28"/>
  <c r="E44" i="28"/>
  <c r="K44" i="28"/>
  <c r="E43" i="28"/>
  <c r="K41" i="28"/>
  <c r="F41" i="28"/>
  <c r="E41" i="28"/>
  <c r="K40" i="28"/>
  <c r="F40" i="28"/>
  <c r="E40" i="28"/>
  <c r="K38" i="28"/>
  <c r="F38" i="28"/>
  <c r="E38" i="28"/>
  <c r="K37" i="28"/>
  <c r="F37" i="28"/>
  <c r="E37" i="28"/>
  <c r="K35" i="28"/>
  <c r="F35" i="28"/>
  <c r="E35" i="28"/>
  <c r="K34" i="28"/>
  <c r="F34" i="28"/>
  <c r="E34" i="28"/>
  <c r="K32" i="28"/>
  <c r="F32" i="28"/>
  <c r="E32" i="28"/>
  <c r="K31" i="28"/>
  <c r="F31" i="28"/>
  <c r="E31" i="28"/>
  <c r="M28" i="28"/>
  <c r="K28" i="28"/>
  <c r="F28" i="28"/>
  <c r="E28" i="28"/>
  <c r="M27" i="28"/>
  <c r="K27" i="28"/>
  <c r="F27" i="28"/>
  <c r="E27" i="28"/>
  <c r="E25" i="28"/>
  <c r="F25" i="28"/>
  <c r="E24" i="28"/>
  <c r="M401" i="27"/>
  <c r="K401" i="27"/>
  <c r="F401" i="27"/>
  <c r="E401" i="27"/>
  <c r="M400" i="27"/>
  <c r="K400" i="27"/>
  <c r="F400" i="27"/>
  <c r="E400" i="27"/>
  <c r="M398" i="27"/>
  <c r="K398" i="27"/>
  <c r="F398" i="27"/>
  <c r="E398" i="27"/>
  <c r="M397" i="27"/>
  <c r="K397" i="27"/>
  <c r="F397" i="27"/>
  <c r="E397" i="27"/>
  <c r="M389" i="27"/>
  <c r="K389" i="27"/>
  <c r="F389" i="27"/>
  <c r="E389" i="27"/>
  <c r="M388" i="27"/>
  <c r="K388" i="27"/>
  <c r="F388" i="27"/>
  <c r="E388" i="27"/>
  <c r="M386" i="27"/>
  <c r="K386" i="27"/>
  <c r="F386" i="27"/>
  <c r="E386" i="27"/>
  <c r="M385" i="27"/>
  <c r="K385" i="27"/>
  <c r="F385" i="27"/>
  <c r="E385" i="27"/>
  <c r="M377" i="27"/>
  <c r="K377" i="27"/>
  <c r="F377" i="27"/>
  <c r="E377" i="27"/>
  <c r="M376" i="27"/>
  <c r="K376" i="27"/>
  <c r="F376" i="27"/>
  <c r="E376" i="27"/>
  <c r="M374" i="27"/>
  <c r="K374" i="27"/>
  <c r="F374" i="27"/>
  <c r="E374" i="27"/>
  <c r="M373" i="27"/>
  <c r="K373" i="27"/>
  <c r="F373" i="27"/>
  <c r="E373" i="27"/>
  <c r="M371" i="27"/>
  <c r="K371" i="27"/>
  <c r="F371" i="27"/>
  <c r="E371" i="27"/>
  <c r="M370" i="27"/>
  <c r="K370" i="27"/>
  <c r="F370" i="27"/>
  <c r="E370" i="27"/>
  <c r="M368" i="27"/>
  <c r="K368" i="27"/>
  <c r="F368" i="27"/>
  <c r="E368" i="27"/>
  <c r="M367" i="27"/>
  <c r="K367" i="27"/>
  <c r="F367" i="27"/>
  <c r="E367" i="27"/>
  <c r="M365" i="27"/>
  <c r="K365" i="27"/>
  <c r="F365" i="27"/>
  <c r="E365" i="27"/>
  <c r="M364" i="27"/>
  <c r="K364" i="27"/>
  <c r="F364" i="27"/>
  <c r="E364" i="27"/>
  <c r="M362" i="27"/>
  <c r="K362" i="27"/>
  <c r="F362" i="27"/>
  <c r="E362" i="27"/>
  <c r="M361" i="27"/>
  <c r="K361" i="27"/>
  <c r="F361" i="27"/>
  <c r="E361" i="27"/>
  <c r="M359" i="27"/>
  <c r="K359" i="27"/>
  <c r="F359" i="27"/>
  <c r="E359" i="27"/>
  <c r="M358" i="27"/>
  <c r="K358" i="27"/>
  <c r="F358" i="27"/>
  <c r="E358" i="27"/>
  <c r="M356" i="27"/>
  <c r="K356" i="27"/>
  <c r="F356" i="27"/>
  <c r="E356" i="27"/>
  <c r="M355" i="27"/>
  <c r="K355" i="27"/>
  <c r="F355" i="27"/>
  <c r="E355" i="27"/>
  <c r="M353" i="27"/>
  <c r="K353" i="27"/>
  <c r="F353" i="27"/>
  <c r="E353" i="27"/>
  <c r="M352" i="27"/>
  <c r="K352" i="27"/>
  <c r="F352" i="27"/>
  <c r="E352" i="27"/>
  <c r="M350" i="27"/>
  <c r="K350" i="27"/>
  <c r="F350" i="27"/>
  <c r="E350" i="27"/>
  <c r="M349" i="27"/>
  <c r="K349" i="27"/>
  <c r="F349" i="27"/>
  <c r="E349" i="27"/>
  <c r="M347" i="27"/>
  <c r="K347" i="27"/>
  <c r="F347" i="27"/>
  <c r="E347" i="27"/>
  <c r="M346" i="27"/>
  <c r="K346" i="27"/>
  <c r="F346" i="27"/>
  <c r="E346" i="27"/>
  <c r="M344" i="27"/>
  <c r="K344" i="27"/>
  <c r="F344" i="27"/>
  <c r="E344" i="27"/>
  <c r="M343" i="27"/>
  <c r="K343" i="27"/>
  <c r="F343" i="27"/>
  <c r="E343" i="27"/>
  <c r="M341" i="27"/>
  <c r="K341" i="27"/>
  <c r="F341" i="27"/>
  <c r="E341" i="27"/>
  <c r="M340" i="27"/>
  <c r="K340" i="27"/>
  <c r="F340" i="27"/>
  <c r="E340" i="27"/>
  <c r="M338" i="27"/>
  <c r="K338" i="27"/>
  <c r="F338" i="27"/>
  <c r="E338" i="27"/>
  <c r="M337" i="27"/>
  <c r="K337" i="27"/>
  <c r="F337" i="27"/>
  <c r="E337" i="27"/>
  <c r="M335" i="27"/>
  <c r="K335" i="27"/>
  <c r="F335" i="27"/>
  <c r="E335" i="27"/>
  <c r="M334" i="27"/>
  <c r="K334" i="27"/>
  <c r="F334" i="27"/>
  <c r="E334" i="27"/>
  <c r="E324" i="27"/>
  <c r="F323" i="27"/>
  <c r="E323" i="27"/>
  <c r="F322" i="27"/>
  <c r="E322" i="27"/>
  <c r="F321" i="27"/>
  <c r="K321" i="27"/>
  <c r="E321" i="27"/>
  <c r="F320" i="27"/>
  <c r="K320" i="27"/>
  <c r="E320" i="27"/>
  <c r="F319" i="27"/>
  <c r="K319" i="27"/>
  <c r="E319" i="27"/>
  <c r="F317" i="27"/>
  <c r="E317" i="27"/>
  <c r="F316" i="27"/>
  <c r="M316" i="27"/>
  <c r="E316" i="27"/>
  <c r="F315" i="27"/>
  <c r="M315" i="27"/>
  <c r="E315" i="27"/>
  <c r="F312" i="27"/>
  <c r="M312" i="27"/>
  <c r="E312" i="27"/>
  <c r="F311" i="27"/>
  <c r="M311" i="27"/>
  <c r="E311" i="27"/>
  <c r="F310" i="27"/>
  <c r="M310" i="27"/>
  <c r="F309" i="27"/>
  <c r="K309" i="27"/>
  <c r="E309" i="27"/>
  <c r="F308" i="27"/>
  <c r="K308" i="27"/>
  <c r="E308" i="27"/>
  <c r="F307" i="27"/>
  <c r="E307" i="27"/>
  <c r="F306" i="27"/>
  <c r="K306" i="27"/>
  <c r="E306" i="27"/>
  <c r="F305" i="27"/>
  <c r="K305" i="27"/>
  <c r="E305" i="27"/>
  <c r="F304" i="27"/>
  <c r="K304" i="27"/>
  <c r="E304" i="27"/>
  <c r="F303" i="27"/>
  <c r="E303" i="27"/>
  <c r="F302" i="27"/>
  <c r="M302" i="27"/>
  <c r="E302" i="27"/>
  <c r="F300" i="27"/>
  <c r="M300" i="27"/>
  <c r="E300" i="27"/>
  <c r="F299" i="27"/>
  <c r="M299" i="27"/>
  <c r="E299" i="27"/>
  <c r="F298" i="27"/>
  <c r="M298" i="27"/>
  <c r="E298" i="27"/>
  <c r="F297" i="27"/>
  <c r="M297" i="27"/>
  <c r="E297" i="27"/>
  <c r="F296" i="27"/>
  <c r="M296" i="27"/>
  <c r="E296" i="27"/>
  <c r="F295" i="27"/>
  <c r="M295" i="27"/>
  <c r="E295" i="27"/>
  <c r="F294" i="27"/>
  <c r="M294" i="27"/>
  <c r="E294" i="27"/>
  <c r="F291" i="27"/>
  <c r="E291" i="27"/>
  <c r="F290" i="27"/>
  <c r="E290" i="27"/>
  <c r="F288" i="27"/>
  <c r="E288" i="27"/>
  <c r="F287" i="27"/>
  <c r="E287" i="27"/>
  <c r="F285" i="27"/>
  <c r="E285" i="27"/>
  <c r="F284" i="27"/>
  <c r="E284" i="27"/>
  <c r="M282" i="27"/>
  <c r="K282" i="27"/>
  <c r="F282" i="27"/>
  <c r="E282" i="27"/>
  <c r="M281" i="27"/>
  <c r="K281" i="27"/>
  <c r="F281" i="27"/>
  <c r="E281" i="27"/>
  <c r="M279" i="27"/>
  <c r="K279" i="27"/>
  <c r="F279" i="27"/>
  <c r="E279" i="27"/>
  <c r="M278" i="27"/>
  <c r="K278" i="27"/>
  <c r="F278" i="27"/>
  <c r="E278" i="27"/>
  <c r="M270" i="27"/>
  <c r="K270" i="27"/>
  <c r="F270" i="27"/>
  <c r="E270" i="27"/>
  <c r="M269" i="27"/>
  <c r="K269" i="27"/>
  <c r="F269" i="27"/>
  <c r="E269" i="27"/>
  <c r="M267" i="27"/>
  <c r="K267" i="27"/>
  <c r="F267" i="27"/>
  <c r="E267" i="27"/>
  <c r="M266" i="27"/>
  <c r="K266" i="27"/>
  <c r="F266" i="27"/>
  <c r="E266" i="27"/>
  <c r="M264" i="27"/>
  <c r="K264" i="27"/>
  <c r="F264" i="27"/>
  <c r="E264" i="27"/>
  <c r="M263" i="27"/>
  <c r="K263" i="27"/>
  <c r="F263" i="27"/>
  <c r="E263" i="27"/>
  <c r="M261" i="27"/>
  <c r="K261" i="27"/>
  <c r="F261" i="27"/>
  <c r="E261" i="27"/>
  <c r="M260" i="27"/>
  <c r="K260" i="27"/>
  <c r="F260" i="27"/>
  <c r="E260" i="27"/>
  <c r="M258" i="27"/>
  <c r="K258" i="27"/>
  <c r="F258" i="27"/>
  <c r="E258" i="27"/>
  <c r="M257" i="27"/>
  <c r="K257" i="27"/>
  <c r="F257" i="27"/>
  <c r="E257" i="27"/>
  <c r="F254" i="27"/>
  <c r="E254" i="27"/>
  <c r="F253" i="27"/>
  <c r="E253" i="27"/>
  <c r="K251" i="27"/>
  <c r="F251" i="27"/>
  <c r="E251" i="27"/>
  <c r="K250" i="27"/>
  <c r="F250" i="27"/>
  <c r="E250" i="27"/>
  <c r="K248" i="27"/>
  <c r="F248" i="27"/>
  <c r="E248" i="27"/>
  <c r="K247" i="27"/>
  <c r="F247" i="27"/>
  <c r="E247" i="27"/>
  <c r="K245" i="27"/>
  <c r="F245" i="27"/>
  <c r="E245" i="27"/>
  <c r="K244" i="27"/>
  <c r="F244" i="27"/>
  <c r="E244" i="27"/>
  <c r="F242" i="27"/>
  <c r="E242" i="27"/>
  <c r="F241" i="27"/>
  <c r="E241" i="27"/>
  <c r="K239" i="27"/>
  <c r="F239" i="27"/>
  <c r="E239" i="27"/>
  <c r="K238" i="27"/>
  <c r="F238" i="27"/>
  <c r="E238" i="27"/>
  <c r="K236" i="27"/>
  <c r="F236" i="27"/>
  <c r="E236" i="27"/>
  <c r="K235" i="27"/>
  <c r="F235" i="27"/>
  <c r="E235" i="27"/>
  <c r="E233" i="27"/>
  <c r="F233" i="27"/>
  <c r="E232" i="27"/>
  <c r="M227" i="27"/>
  <c r="K227" i="27"/>
  <c r="F227" i="27"/>
  <c r="E227" i="27"/>
  <c r="M226" i="27"/>
  <c r="K226" i="27"/>
  <c r="F226" i="27"/>
  <c r="E226" i="27"/>
  <c r="M224" i="27"/>
  <c r="K224" i="27"/>
  <c r="F224" i="27"/>
  <c r="E224" i="27"/>
  <c r="M223" i="27"/>
  <c r="K223" i="27"/>
  <c r="F223" i="27"/>
  <c r="E223" i="27"/>
  <c r="M221" i="27"/>
  <c r="K221" i="27"/>
  <c r="F221" i="27"/>
  <c r="E221" i="27"/>
  <c r="M220" i="27"/>
  <c r="K220" i="27"/>
  <c r="F220" i="27"/>
  <c r="E220" i="27"/>
  <c r="M218" i="27"/>
  <c r="K218" i="27"/>
  <c r="F218" i="27"/>
  <c r="E218" i="27"/>
  <c r="M217" i="27"/>
  <c r="K217" i="27"/>
  <c r="F217" i="27"/>
  <c r="E217" i="27"/>
  <c r="M215" i="27"/>
  <c r="K215" i="27"/>
  <c r="F215" i="27"/>
  <c r="E215" i="27"/>
  <c r="M214" i="27"/>
  <c r="K214" i="27"/>
  <c r="F214" i="27"/>
  <c r="E214" i="27"/>
  <c r="M212" i="27"/>
  <c r="K212" i="27"/>
  <c r="F212" i="27"/>
  <c r="E212" i="27"/>
  <c r="M211" i="27"/>
  <c r="K211" i="27"/>
  <c r="F211" i="27"/>
  <c r="E211" i="27"/>
  <c r="M209" i="27"/>
  <c r="K209" i="27"/>
  <c r="F209" i="27"/>
  <c r="E209" i="27"/>
  <c r="M208" i="27"/>
  <c r="K208" i="27"/>
  <c r="F208" i="27"/>
  <c r="E208" i="27"/>
  <c r="M206" i="27"/>
  <c r="K206" i="27"/>
  <c r="F206" i="27"/>
  <c r="E206" i="27"/>
  <c r="M205" i="27"/>
  <c r="K205" i="27"/>
  <c r="F205" i="27"/>
  <c r="E205" i="27"/>
  <c r="K192" i="27"/>
  <c r="E192" i="27"/>
  <c r="F191" i="27"/>
  <c r="E191" i="27"/>
  <c r="K190" i="27"/>
  <c r="K189" i="27"/>
  <c r="F189" i="27"/>
  <c r="E189" i="27"/>
  <c r="E169" i="27"/>
  <c r="E168" i="27"/>
  <c r="E166" i="27"/>
  <c r="E165" i="27"/>
  <c r="E162" i="27"/>
  <c r="E161" i="27"/>
  <c r="E158" i="27"/>
  <c r="E157" i="27"/>
  <c r="M154" i="27"/>
  <c r="K154" i="27"/>
  <c r="F154" i="27"/>
  <c r="E154" i="27"/>
  <c r="M153" i="27"/>
  <c r="K153" i="27"/>
  <c r="F153" i="27"/>
  <c r="E153" i="27"/>
  <c r="M151" i="27"/>
  <c r="K151" i="27"/>
  <c r="F151" i="27"/>
  <c r="E151" i="27"/>
  <c r="M150" i="27"/>
  <c r="K150" i="27"/>
  <c r="F150" i="27"/>
  <c r="E150" i="27"/>
  <c r="M148" i="27"/>
  <c r="K148" i="27"/>
  <c r="F148" i="27"/>
  <c r="E148" i="27"/>
  <c r="M147" i="27"/>
  <c r="K147" i="27"/>
  <c r="F147" i="27"/>
  <c r="E147" i="27"/>
  <c r="M145" i="27"/>
  <c r="K145" i="27"/>
  <c r="F145" i="27"/>
  <c r="E145" i="27"/>
  <c r="M144" i="27"/>
  <c r="K144" i="27"/>
  <c r="F144" i="27"/>
  <c r="E144" i="27"/>
  <c r="M142" i="27"/>
  <c r="K142" i="27"/>
  <c r="F142" i="27"/>
  <c r="E142" i="27"/>
  <c r="M141" i="27"/>
  <c r="K141" i="27"/>
  <c r="F141" i="27"/>
  <c r="E141" i="27"/>
  <c r="M139" i="27"/>
  <c r="K139" i="27"/>
  <c r="F139" i="27"/>
  <c r="E139" i="27"/>
  <c r="M138" i="27"/>
  <c r="K138" i="27"/>
  <c r="F138" i="27"/>
  <c r="E138" i="27"/>
  <c r="M136" i="27"/>
  <c r="K136" i="27"/>
  <c r="F136" i="27"/>
  <c r="E136" i="27"/>
  <c r="M135" i="27"/>
  <c r="K135" i="27"/>
  <c r="F135" i="27"/>
  <c r="E135" i="27"/>
  <c r="M133" i="27"/>
  <c r="K133" i="27"/>
  <c r="F133" i="27"/>
  <c r="E133" i="27"/>
  <c r="M132" i="27"/>
  <c r="K132" i="27"/>
  <c r="F132" i="27"/>
  <c r="E132" i="27"/>
  <c r="M130" i="27"/>
  <c r="K130" i="27"/>
  <c r="F130" i="27"/>
  <c r="E130" i="27"/>
  <c r="M129" i="27"/>
  <c r="K129" i="27"/>
  <c r="F129" i="27"/>
  <c r="E129" i="27"/>
  <c r="M127" i="27"/>
  <c r="K127" i="27"/>
  <c r="F127" i="27"/>
  <c r="E127" i="27"/>
  <c r="M126" i="27"/>
  <c r="K126" i="27"/>
  <c r="F126" i="27"/>
  <c r="E126" i="27"/>
  <c r="M124" i="27"/>
  <c r="K124" i="27"/>
  <c r="F124" i="27"/>
  <c r="E124" i="27"/>
  <c r="M123" i="27"/>
  <c r="K123" i="27"/>
  <c r="F123" i="27"/>
  <c r="E123" i="27"/>
  <c r="M121" i="27"/>
  <c r="K121" i="27"/>
  <c r="F121" i="27"/>
  <c r="E121" i="27"/>
  <c r="M120" i="27"/>
  <c r="K120" i="27"/>
  <c r="F120" i="27"/>
  <c r="E120" i="27"/>
  <c r="M118" i="27"/>
  <c r="K118" i="27"/>
  <c r="F118" i="27"/>
  <c r="E118" i="27"/>
  <c r="M117" i="27"/>
  <c r="K117" i="27"/>
  <c r="F117" i="27"/>
  <c r="E117" i="27"/>
  <c r="M115" i="27"/>
  <c r="K115" i="27"/>
  <c r="F115" i="27"/>
  <c r="E115" i="27"/>
  <c r="M114" i="27"/>
  <c r="K114" i="27"/>
  <c r="F114" i="27"/>
  <c r="E114" i="27"/>
  <c r="M112" i="27"/>
  <c r="K112" i="27"/>
  <c r="F112" i="27"/>
  <c r="E112" i="27"/>
  <c r="M111" i="27"/>
  <c r="K111" i="27"/>
  <c r="F111" i="27"/>
  <c r="E111" i="27"/>
  <c r="M109" i="27"/>
  <c r="K109" i="27"/>
  <c r="F109" i="27"/>
  <c r="E109" i="27"/>
  <c r="M108" i="27"/>
  <c r="K108" i="27"/>
  <c r="F108" i="27"/>
  <c r="E108" i="27"/>
  <c r="M106" i="27"/>
  <c r="K106" i="27"/>
  <c r="F106" i="27"/>
  <c r="E106" i="27"/>
  <c r="M105" i="27"/>
  <c r="K105" i="27"/>
  <c r="F105" i="27"/>
  <c r="E105" i="27"/>
  <c r="M103" i="27"/>
  <c r="K103" i="27"/>
  <c r="F103" i="27"/>
  <c r="E103" i="27"/>
  <c r="M102" i="27"/>
  <c r="K102" i="27"/>
  <c r="F102" i="27"/>
  <c r="E102" i="27"/>
  <c r="M100" i="27"/>
  <c r="K100" i="27"/>
  <c r="F100" i="27"/>
  <c r="E100" i="27"/>
  <c r="M99" i="27"/>
  <c r="K99" i="27"/>
  <c r="F99" i="27"/>
  <c r="E99" i="27"/>
  <c r="E96" i="27"/>
  <c r="M96" i="27"/>
  <c r="E95" i="27"/>
  <c r="E93" i="27"/>
  <c r="F92" i="27"/>
  <c r="E92" i="27"/>
  <c r="E90" i="27"/>
  <c r="F90" i="27"/>
  <c r="E89" i="27"/>
  <c r="E87" i="27"/>
  <c r="K87" i="27"/>
  <c r="E86" i="27"/>
  <c r="E84" i="27"/>
  <c r="M84" i="27"/>
  <c r="E83" i="27"/>
  <c r="E81" i="27"/>
  <c r="F80" i="27"/>
  <c r="E80" i="27"/>
  <c r="E78" i="27"/>
  <c r="F78" i="27"/>
  <c r="E77" i="27"/>
  <c r="E75" i="27"/>
  <c r="K75" i="27"/>
  <c r="E74" i="27"/>
  <c r="E72" i="27"/>
  <c r="M72" i="27"/>
  <c r="E71" i="27"/>
  <c r="M69" i="27"/>
  <c r="K69" i="27"/>
  <c r="F69" i="27"/>
  <c r="E69" i="27"/>
  <c r="M68" i="27"/>
  <c r="K68" i="27"/>
  <c r="F68" i="27"/>
  <c r="E68" i="27"/>
  <c r="E66" i="27"/>
  <c r="F65" i="27"/>
  <c r="E65" i="27"/>
  <c r="E63" i="27"/>
  <c r="F63" i="27"/>
  <c r="E62" i="27"/>
  <c r="E59" i="27"/>
  <c r="F59" i="27"/>
  <c r="E58" i="27"/>
  <c r="K55" i="27"/>
  <c r="E53" i="27"/>
  <c r="F53" i="27"/>
  <c r="E52" i="27"/>
  <c r="K49" i="27"/>
  <c r="F47" i="27"/>
  <c r="E44" i="27"/>
  <c r="K44" i="27"/>
  <c r="E43" i="27"/>
  <c r="K41" i="27"/>
  <c r="F41" i="27"/>
  <c r="E41" i="27"/>
  <c r="K40" i="27"/>
  <c r="F40" i="27"/>
  <c r="E40" i="27"/>
  <c r="K38" i="27"/>
  <c r="F38" i="27"/>
  <c r="E38" i="27"/>
  <c r="K37" i="27"/>
  <c r="F37" i="27"/>
  <c r="E37" i="27"/>
  <c r="K35" i="27"/>
  <c r="F35" i="27"/>
  <c r="E35" i="27"/>
  <c r="K34" i="27"/>
  <c r="F34" i="27"/>
  <c r="E34" i="27"/>
  <c r="K32" i="27"/>
  <c r="F32" i="27"/>
  <c r="E32" i="27"/>
  <c r="K31" i="27"/>
  <c r="F31" i="27"/>
  <c r="E31" i="27"/>
  <c r="E28" i="27"/>
  <c r="K28" i="27"/>
  <c r="E27" i="27"/>
  <c r="E25" i="27"/>
  <c r="E24" i="27"/>
  <c r="M25" i="27"/>
  <c r="K24" i="27"/>
  <c r="F62" i="28"/>
  <c r="F89" i="28"/>
  <c r="F83" i="28"/>
  <c r="K63" i="28"/>
  <c r="K78" i="28"/>
  <c r="K84" i="28"/>
  <c r="K90" i="28"/>
  <c r="F181" i="28"/>
  <c r="K47" i="28"/>
  <c r="K49" i="28"/>
  <c r="F46" i="28"/>
  <c r="F49" i="28"/>
  <c r="F50" i="28"/>
  <c r="M181" i="28"/>
  <c r="F71" i="27"/>
  <c r="F62" i="27"/>
  <c r="K83" i="27"/>
  <c r="M74" i="27"/>
  <c r="K191" i="27"/>
  <c r="K63" i="27"/>
  <c r="K72" i="27"/>
  <c r="F83" i="27"/>
  <c r="K84" i="27"/>
  <c r="M191" i="27"/>
  <c r="K43" i="27"/>
  <c r="M89" i="27"/>
  <c r="M190" i="27"/>
  <c r="K71" i="27"/>
  <c r="F77" i="27"/>
  <c r="F89" i="27"/>
  <c r="K233" i="27"/>
  <c r="K89" i="28"/>
  <c r="K25" i="28"/>
  <c r="K24" i="28"/>
  <c r="K55" i="28"/>
  <c r="K71" i="28"/>
  <c r="K95" i="28"/>
  <c r="K310" i="28"/>
  <c r="M24" i="28"/>
  <c r="K62" i="28"/>
  <c r="K77" i="28"/>
  <c r="F24" i="28"/>
  <c r="K46" i="28"/>
  <c r="F55" i="28"/>
  <c r="F56" i="28"/>
  <c r="F71" i="28"/>
  <c r="K72" i="28"/>
  <c r="K83" i="28"/>
  <c r="F95" i="28"/>
  <c r="K96" i="28"/>
  <c r="F180" i="28"/>
  <c r="K78" i="27"/>
  <c r="M86" i="27"/>
  <c r="K95" i="27"/>
  <c r="F24" i="27"/>
  <c r="F43" i="27"/>
  <c r="F44" i="27"/>
  <c r="K47" i="27"/>
  <c r="K62" i="27"/>
  <c r="M75" i="27"/>
  <c r="K77" i="27"/>
  <c r="K90" i="27"/>
  <c r="F190" i="27"/>
  <c r="K232" i="27"/>
  <c r="K46" i="27"/>
  <c r="F46" i="27"/>
  <c r="M77" i="27"/>
  <c r="M87" i="27"/>
  <c r="K89" i="27"/>
  <c r="F95" i="27"/>
  <c r="M319" i="27"/>
  <c r="M27" i="27"/>
  <c r="M28" i="27"/>
  <c r="F50" i="27"/>
  <c r="K53" i="27"/>
  <c r="F56" i="27"/>
  <c r="K59" i="27"/>
  <c r="F66" i="27"/>
  <c r="F81" i="27"/>
  <c r="F93" i="27"/>
  <c r="M192" i="27"/>
  <c r="K294" i="27"/>
  <c r="K295" i="27"/>
  <c r="K296" i="27"/>
  <c r="K297" i="27"/>
  <c r="K298" i="27"/>
  <c r="K299" i="27"/>
  <c r="K300" i="27"/>
  <c r="K302" i="27"/>
  <c r="M308" i="27"/>
  <c r="M309" i="27"/>
  <c r="M25" i="28"/>
  <c r="K43" i="28"/>
  <c r="K52" i="28"/>
  <c r="F58" i="28"/>
  <c r="F59" i="28"/>
  <c r="F63" i="28"/>
  <c r="F65" i="28"/>
  <c r="F72" i="28"/>
  <c r="F74" i="28"/>
  <c r="M77" i="28"/>
  <c r="M78" i="28"/>
  <c r="K80" i="28"/>
  <c r="K81" i="28"/>
  <c r="F84" i="28"/>
  <c r="F86" i="28"/>
  <c r="M89" i="28"/>
  <c r="M90" i="28"/>
  <c r="K92" i="28"/>
  <c r="K93" i="28"/>
  <c r="F96" i="28"/>
  <c r="F179" i="28"/>
  <c r="M180" i="28"/>
  <c r="K297" i="28"/>
  <c r="K298" i="28"/>
  <c r="K299" i="28"/>
  <c r="K300" i="28"/>
  <c r="K301" i="28"/>
  <c r="K304" i="28"/>
  <c r="K305" i="28"/>
  <c r="F25" i="27"/>
  <c r="F27" i="27"/>
  <c r="F49" i="27"/>
  <c r="K50" i="27"/>
  <c r="K52" i="27"/>
  <c r="F55" i="27"/>
  <c r="K56" i="27"/>
  <c r="K58" i="27"/>
  <c r="M62" i="27"/>
  <c r="M63" i="27"/>
  <c r="K65" i="27"/>
  <c r="K66" i="27"/>
  <c r="F72" i="27"/>
  <c r="F74" i="27"/>
  <c r="M78" i="27"/>
  <c r="K80" i="27"/>
  <c r="K81" i="27"/>
  <c r="F84" i="27"/>
  <c r="F86" i="27"/>
  <c r="M90" i="27"/>
  <c r="K92" i="27"/>
  <c r="K93" i="27"/>
  <c r="F96" i="27"/>
  <c r="F192" i="27"/>
  <c r="M232" i="27"/>
  <c r="M233" i="27"/>
  <c r="K59" i="28"/>
  <c r="F66" i="28"/>
  <c r="F75" i="28"/>
  <c r="M80" i="28"/>
  <c r="M81" i="28"/>
  <c r="F87" i="28"/>
  <c r="M92" i="28"/>
  <c r="M93" i="28"/>
  <c r="K283" i="28"/>
  <c r="K284" i="28"/>
  <c r="K285" i="28"/>
  <c r="K286" i="28"/>
  <c r="K287" i="28"/>
  <c r="K288" i="28"/>
  <c r="K289" i="28"/>
  <c r="K291" i="28"/>
  <c r="M65" i="27"/>
  <c r="M66" i="27"/>
  <c r="F75" i="27"/>
  <c r="M80" i="27"/>
  <c r="M81" i="27"/>
  <c r="F87" i="27"/>
  <c r="M92" i="27"/>
  <c r="M93" i="27"/>
  <c r="K96" i="27"/>
  <c r="F232" i="27"/>
  <c r="K310" i="27"/>
  <c r="K311" i="27"/>
  <c r="K312" i="27"/>
  <c r="K315" i="27"/>
  <c r="K316" i="27"/>
  <c r="F43" i="28"/>
  <c r="F44" i="28"/>
  <c r="F52" i="28"/>
  <c r="F53" i="28"/>
  <c r="M62" i="28"/>
  <c r="K65" i="28"/>
  <c r="K66" i="28"/>
  <c r="M71" i="28"/>
  <c r="K74" i="28"/>
  <c r="K75" i="28"/>
  <c r="F80" i="28"/>
  <c r="M83" i="28"/>
  <c r="K86" i="28"/>
  <c r="K87" i="28"/>
  <c r="F92" i="28"/>
  <c r="M95" i="28"/>
  <c r="K179" i="28"/>
  <c r="K308" i="28"/>
  <c r="K25" i="27"/>
  <c r="F28" i="27"/>
  <c r="M24" i="27"/>
  <c r="K27" i="27"/>
  <c r="F52" i="27"/>
  <c r="F58" i="27"/>
  <c r="M71" i="27"/>
  <c r="K74" i="27"/>
  <c r="M83" i="27"/>
  <c r="K86" i="27"/>
  <c r="M95" i="27"/>
  <c r="M65" i="28"/>
  <c r="M74" i="28"/>
  <c r="M86" i="28"/>
  <c r="A8" i="24"/>
  <c r="A6" i="24"/>
  <c r="E15" i="24"/>
  <c r="E20" i="24"/>
  <c r="E23" i="24"/>
  <c r="E28" i="24"/>
  <c r="E29" i="24"/>
  <c r="E45" i="24"/>
  <c r="E49" i="24"/>
  <c r="E50" i="24"/>
  <c r="E51" i="24"/>
  <c r="E52" i="24"/>
  <c r="E53" i="24"/>
  <c r="E58" i="24"/>
  <c r="E59" i="24"/>
  <c r="E60" i="24"/>
  <c r="E61" i="24"/>
  <c r="E62" i="24"/>
  <c r="E74" i="24"/>
  <c r="E75" i="24"/>
  <c r="E76" i="24"/>
  <c r="E79" i="24"/>
  <c r="E105" i="9"/>
  <c r="E104" i="9"/>
  <c r="D1416" i="15"/>
  <c r="D1415" i="15"/>
  <c r="D1414" i="15"/>
  <c r="D1413" i="15"/>
  <c r="D1412" i="15"/>
  <c r="D1411" i="15"/>
  <c r="D1410" i="15"/>
  <c r="D1409" i="15"/>
  <c r="D1408" i="15"/>
  <c r="D1407" i="15"/>
  <c r="D1406" i="15"/>
  <c r="D1405" i="15"/>
  <c r="E52" i="10"/>
  <c r="E53" i="10"/>
  <c r="E54" i="10"/>
  <c r="E55" i="10"/>
  <c r="E56" i="10"/>
  <c r="E57" i="10"/>
  <c r="E58" i="10"/>
  <c r="E59" i="10"/>
  <c r="E60" i="10"/>
  <c r="E61" i="10"/>
  <c r="E62" i="10"/>
  <c r="E63" i="10"/>
  <c r="E159" i="17"/>
  <c r="D1404" i="15"/>
  <c r="E134" i="10"/>
  <c r="D1403" i="15"/>
  <c r="E90" i="10"/>
  <c r="E133" i="10"/>
  <c r="D1383" i="15"/>
  <c r="E77" i="9"/>
  <c r="D1382" i="15"/>
  <c r="E36" i="10"/>
  <c r="E87" i="9"/>
  <c r="E70" i="17"/>
  <c r="D1346" i="15"/>
  <c r="D1345" i="15"/>
  <c r="D1344" i="15"/>
  <c r="D1343" i="15"/>
  <c r="D1342" i="15"/>
  <c r="D1341" i="15"/>
  <c r="D1340" i="15"/>
  <c r="D1339" i="15"/>
  <c r="D1338" i="15"/>
  <c r="D1337" i="15"/>
  <c r="D1336" i="15"/>
  <c r="D1335" i="15"/>
  <c r="D1334" i="15"/>
  <c r="D1333" i="15"/>
  <c r="D1332" i="15"/>
  <c r="D1331" i="15"/>
  <c r="D1330" i="15"/>
  <c r="D1329" i="15"/>
  <c r="A8" i="9"/>
  <c r="A7" i="28"/>
  <c r="A6" i="9"/>
  <c r="A6" i="10"/>
  <c r="E120" i="17"/>
  <c r="E123" i="17"/>
  <c r="E111" i="17"/>
  <c r="E112" i="17"/>
  <c r="E130" i="17"/>
  <c r="E131" i="17"/>
  <c r="E132" i="17"/>
  <c r="E133" i="17"/>
  <c r="E134" i="17"/>
  <c r="E135" i="17"/>
  <c r="E136" i="17"/>
  <c r="E139" i="17"/>
  <c r="E140" i="17"/>
  <c r="E141" i="17"/>
  <c r="E142" i="17"/>
  <c r="E143" i="17"/>
  <c r="E144" i="17"/>
  <c r="E145" i="17"/>
  <c r="E75" i="17"/>
  <c r="E74" i="17"/>
  <c r="E61" i="17"/>
  <c r="E60" i="17"/>
  <c r="E59" i="17"/>
  <c r="E58" i="17"/>
  <c r="E57" i="17"/>
  <c r="E56" i="17"/>
  <c r="E55" i="17"/>
  <c r="E54" i="17"/>
  <c r="E53" i="17"/>
  <c r="E52" i="17"/>
  <c r="E51" i="17"/>
  <c r="E50" i="17"/>
  <c r="E49" i="17"/>
  <c r="E48" i="17"/>
  <c r="E47" i="17"/>
  <c r="E46" i="17"/>
  <c r="E45" i="17"/>
  <c r="E44" i="17"/>
  <c r="E41" i="17"/>
  <c r="E40" i="17"/>
  <c r="E39" i="17"/>
  <c r="E38" i="17"/>
  <c r="E37" i="17"/>
  <c r="E36" i="17"/>
  <c r="E35" i="17"/>
  <c r="E34" i="17"/>
  <c r="E33" i="17"/>
  <c r="E32" i="17"/>
  <c r="E30" i="17"/>
  <c r="E23" i="17"/>
  <c r="E21" i="17"/>
  <c r="E18" i="17"/>
  <c r="E16" i="17"/>
  <c r="E15" i="17"/>
  <c r="E14" i="17"/>
  <c r="E26" i="17"/>
  <c r="D1312" i="15"/>
  <c r="D1313" i="15"/>
  <c r="D1314" i="15"/>
  <c r="D1315" i="15"/>
  <c r="D1316" i="15"/>
  <c r="D1317" i="15"/>
  <c r="D1318" i="15"/>
  <c r="D1319" i="15"/>
  <c r="D1320" i="15"/>
  <c r="D1321" i="15"/>
  <c r="D1322" i="15"/>
  <c r="D1323" i="15"/>
  <c r="D1324" i="15"/>
  <c r="D1325" i="15"/>
  <c r="D1326" i="15"/>
  <c r="D1327" i="15"/>
  <c r="D1328" i="15"/>
  <c r="D1311" i="15"/>
  <c r="E130" i="9"/>
  <c r="E129" i="9"/>
  <c r="D1283" i="15"/>
  <c r="D1284" i="15"/>
  <c r="D1285" i="15"/>
  <c r="D1286" i="15"/>
  <c r="D1287" i="15"/>
  <c r="D1288" i="15"/>
  <c r="D1289" i="15"/>
  <c r="D1290" i="15"/>
  <c r="D1291" i="15"/>
  <c r="D1292" i="15"/>
  <c r="D1293" i="15"/>
  <c r="D1294" i="15"/>
  <c r="D1282" i="15"/>
  <c r="D1281" i="15"/>
  <c r="D1249" i="15"/>
  <c r="D1250" i="15"/>
  <c r="D1251" i="15"/>
  <c r="D1252" i="15"/>
  <c r="D1253" i="15"/>
  <c r="D1254" i="15"/>
  <c r="D1255" i="15"/>
  <c r="D1256" i="15"/>
  <c r="D1257" i="15"/>
  <c r="D1258" i="15"/>
  <c r="D1259" i="15"/>
  <c r="D1260" i="15"/>
  <c r="D1261" i="15"/>
  <c r="D1262" i="15"/>
  <c r="D1263" i="15"/>
  <c r="D1264" i="15"/>
  <c r="D1265" i="15"/>
  <c r="D1266" i="15"/>
  <c r="D1267" i="15"/>
  <c r="D1268" i="15"/>
  <c r="D1269" i="15"/>
  <c r="D1270" i="15"/>
  <c r="D1271" i="15"/>
  <c r="D1272" i="15"/>
  <c r="D1273" i="15"/>
  <c r="D1274" i="15"/>
  <c r="D1275" i="15"/>
  <c r="D1276" i="15"/>
  <c r="D1277" i="15"/>
  <c r="D1278" i="15"/>
  <c r="D1279" i="15"/>
  <c r="D1280" i="15"/>
  <c r="E114" i="9"/>
  <c r="D1227" i="15"/>
  <c r="D1228" i="15"/>
  <c r="D1229" i="15"/>
  <c r="D1230" i="15"/>
  <c r="D1231" i="15"/>
  <c r="D1232" i="15"/>
  <c r="D1233" i="15"/>
  <c r="D1234" i="15"/>
  <c r="D1235" i="15"/>
  <c r="D1236" i="15"/>
  <c r="D1248" i="15"/>
  <c r="D1247" i="15"/>
  <c r="D1246" i="15"/>
  <c r="D1245" i="15"/>
  <c r="D1244" i="15"/>
  <c r="D1243" i="15"/>
  <c r="D1242" i="15"/>
  <c r="D1241" i="15"/>
  <c r="D1240" i="15"/>
  <c r="D1239" i="15"/>
  <c r="D1238" i="15"/>
  <c r="D1237" i="15"/>
  <c r="D1226" i="15"/>
  <c r="D1225" i="15"/>
  <c r="D1224" i="15"/>
  <c r="D1223" i="15"/>
  <c r="D1222" i="15"/>
  <c r="D1221" i="15"/>
  <c r="D1220" i="15"/>
  <c r="D1219" i="15"/>
  <c r="D1218" i="15"/>
  <c r="D1217" i="15"/>
  <c r="D1216" i="15"/>
  <c r="E81" i="10"/>
  <c r="E80" i="10"/>
  <c r="E79" i="10"/>
  <c r="E78" i="10"/>
  <c r="E77" i="10"/>
  <c r="E76" i="10"/>
  <c r="E40" i="10"/>
  <c r="E41" i="10"/>
  <c r="E42" i="10"/>
  <c r="E43" i="10"/>
  <c r="E44" i="10"/>
  <c r="E45" i="10"/>
  <c r="E46" i="10"/>
  <c r="E47" i="10"/>
  <c r="E48" i="10"/>
  <c r="E49" i="10"/>
  <c r="E50" i="10"/>
  <c r="E92" i="10"/>
  <c r="E91" i="10"/>
  <c r="E89" i="10"/>
  <c r="E88" i="10"/>
  <c r="E87" i="10"/>
  <c r="E86" i="10"/>
  <c r="D1197" i="15"/>
  <c r="D1198" i="15"/>
  <c r="D1199" i="15"/>
  <c r="D1200" i="15"/>
  <c r="D1201" i="15"/>
  <c r="D1202" i="15"/>
  <c r="D1203" i="15"/>
  <c r="D1204" i="15"/>
  <c r="D1205" i="15"/>
  <c r="D1206" i="15"/>
  <c r="D1207" i="15"/>
  <c r="D1208" i="15"/>
  <c r="D1209" i="15"/>
  <c r="D1210" i="15"/>
  <c r="D1211" i="15"/>
  <c r="D1212" i="15"/>
  <c r="D1213" i="15"/>
  <c r="D1214" i="15"/>
  <c r="D1215" i="15"/>
  <c r="E80" i="9"/>
  <c r="E94" i="9"/>
  <c r="D1196" i="15"/>
  <c r="D1195" i="15"/>
  <c r="D1194" i="15"/>
  <c r="D1193" i="15"/>
  <c r="D1192" i="15"/>
  <c r="D1191" i="15"/>
  <c r="D1190" i="15"/>
  <c r="D1189" i="15"/>
  <c r="D1188" i="15"/>
  <c r="D1187" i="15"/>
  <c r="F1186" i="15"/>
  <c r="D1186" i="15"/>
  <c r="D1185" i="15"/>
  <c r="F1174" i="15"/>
  <c r="D1173" i="15"/>
  <c r="D1174" i="15"/>
  <c r="D1175" i="15"/>
  <c r="D1176" i="15"/>
  <c r="D1177" i="15"/>
  <c r="D1178" i="15"/>
  <c r="D1179" i="15"/>
  <c r="D1180" i="15"/>
  <c r="D1181" i="15"/>
  <c r="D1182" i="15"/>
  <c r="D1183" i="15"/>
  <c r="D1184" i="15"/>
  <c r="D1172" i="15"/>
  <c r="D1171" i="15"/>
  <c r="D1170" i="15"/>
  <c r="E132" i="10"/>
  <c r="E81" i="9"/>
  <c r="E93" i="9"/>
  <c r="E92" i="9"/>
  <c r="E91" i="9"/>
  <c r="D1109" i="15"/>
  <c r="D1108" i="15"/>
  <c r="D1107" i="15"/>
  <c r="D1106" i="15"/>
  <c r="D1105" i="15"/>
  <c r="E89" i="17"/>
  <c r="E90" i="17"/>
  <c r="E88" i="17"/>
  <c r="A7" i="17"/>
  <c r="D1104" i="15"/>
  <c r="D1103" i="15"/>
  <c r="D1102" i="15"/>
  <c r="D1101" i="15"/>
  <c r="D1100" i="15"/>
  <c r="D1099" i="15"/>
  <c r="D1098" i="15"/>
  <c r="D1097" i="15"/>
  <c r="D1096" i="15"/>
  <c r="D1095" i="15"/>
  <c r="D1087" i="15"/>
  <c r="D1088" i="15"/>
  <c r="D1089" i="15"/>
  <c r="D1090" i="15"/>
  <c r="D1091" i="15"/>
  <c r="D1092" i="15"/>
  <c r="D1093" i="15"/>
  <c r="D1094" i="15"/>
  <c r="D1086" i="15"/>
  <c r="E78" i="9"/>
  <c r="D1085" i="15"/>
  <c r="D1084" i="15"/>
  <c r="D1083" i="15"/>
  <c r="D1082" i="15"/>
  <c r="D1081" i="15"/>
  <c r="D1055" i="15"/>
  <c r="D965" i="15"/>
  <c r="D886" i="15"/>
  <c r="D789" i="15"/>
  <c r="D709" i="15"/>
  <c r="D638" i="15"/>
  <c r="D637" i="15"/>
  <c r="D636" i="15"/>
  <c r="D635" i="15"/>
  <c r="D634" i="15"/>
  <c r="D633" i="15"/>
  <c r="D632" i="15"/>
  <c r="D631" i="15"/>
  <c r="D630" i="15"/>
  <c r="D629" i="15"/>
  <c r="D521" i="15"/>
  <c r="D355" i="15"/>
  <c r="D275" i="15"/>
  <c r="D175" i="15"/>
  <c r="D64" i="15"/>
  <c r="D942" i="15"/>
  <c r="D941" i="15"/>
  <c r="D940" i="15"/>
  <c r="D939" i="15"/>
  <c r="D938" i="15"/>
  <c r="D937" i="15"/>
  <c r="D936" i="15"/>
  <c r="D935" i="15"/>
  <c r="D934" i="15"/>
  <c r="D467" i="15"/>
  <c r="D468" i="15"/>
  <c r="D469" i="15"/>
  <c r="D470" i="15"/>
  <c r="D471" i="15"/>
  <c r="D472" i="15"/>
  <c r="D473" i="15"/>
  <c r="D463" i="15"/>
  <c r="D464" i="15"/>
  <c r="D465" i="15"/>
  <c r="D466" i="15"/>
  <c r="D22" i="15"/>
  <c r="D46" i="15"/>
  <c r="E85" i="9"/>
  <c r="A7" i="15"/>
  <c r="D14" i="15"/>
  <c r="D15" i="15"/>
  <c r="D16" i="15"/>
  <c r="D17" i="15"/>
  <c r="D18" i="15"/>
  <c r="D19" i="15"/>
  <c r="D20" i="15"/>
  <c r="D21" i="15"/>
  <c r="D23" i="15"/>
  <c r="D24" i="15"/>
  <c r="D25" i="15"/>
  <c r="D26" i="15"/>
  <c r="D27" i="15"/>
  <c r="D28" i="15"/>
  <c r="D29" i="15"/>
  <c r="D30" i="15"/>
  <c r="D31" i="15"/>
  <c r="D33" i="15"/>
  <c r="D34" i="15"/>
  <c r="D35" i="15"/>
  <c r="D36" i="15"/>
  <c r="D37" i="15"/>
  <c r="D38" i="15"/>
  <c r="D39" i="15"/>
  <c r="D42" i="15"/>
  <c r="D44" i="15"/>
  <c r="D45" i="15"/>
  <c r="D47" i="15"/>
  <c r="D48" i="15"/>
  <c r="D49" i="15"/>
  <c r="D50" i="15"/>
  <c r="D51" i="15"/>
  <c r="D52" i="15"/>
  <c r="D53" i="15"/>
  <c r="D54" i="15"/>
  <c r="D55" i="15"/>
  <c r="D56" i="15"/>
  <c r="D57" i="15"/>
  <c r="D58" i="15"/>
  <c r="D59" i="15"/>
  <c r="D60" i="15"/>
  <c r="D61" i="15"/>
  <c r="D62" i="15"/>
  <c r="D63"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3" i="15"/>
  <c r="D384" i="15"/>
  <c r="D385" i="15"/>
  <c r="D386" i="15"/>
  <c r="D387" i="15"/>
  <c r="D388" i="15"/>
  <c r="D391" i="15"/>
  <c r="D392" i="15"/>
  <c r="D393" i="15"/>
  <c r="D394" i="15"/>
  <c r="D395" i="15"/>
  <c r="D396" i="15"/>
  <c r="D397" i="15"/>
  <c r="D398" i="15"/>
  <c r="D399" i="15"/>
  <c r="D400" i="15"/>
  <c r="D401" i="15"/>
  <c r="D402" i="15"/>
  <c r="D403" i="15"/>
  <c r="D404" i="15"/>
  <c r="D405" i="15"/>
  <c r="D406"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74" i="15"/>
  <c r="D475" i="15"/>
  <c r="D477" i="15"/>
  <c r="D478" i="15"/>
  <c r="D479" i="15"/>
  <c r="D481" i="15"/>
  <c r="D482" i="15"/>
  <c r="D483" i="15"/>
  <c r="D484" i="15"/>
  <c r="D485" i="15"/>
  <c r="D486" i="15"/>
  <c r="D487" i="15"/>
  <c r="D488"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4" i="15"/>
  <c r="D855" i="15"/>
  <c r="D856" i="15"/>
  <c r="D857" i="15"/>
  <c r="D858" i="15"/>
  <c r="D859" i="15"/>
  <c r="D862" i="15"/>
  <c r="D863" i="15"/>
  <c r="D864" i="15"/>
  <c r="D865" i="15"/>
  <c r="D866" i="15"/>
  <c r="D867" i="15"/>
  <c r="D868" i="15"/>
  <c r="D869" i="15"/>
  <c r="D870" i="15"/>
  <c r="D871" i="15"/>
  <c r="D872" i="15"/>
  <c r="D873" i="15"/>
  <c r="D874" i="15"/>
  <c r="D875" i="15"/>
  <c r="D876" i="15"/>
  <c r="D877" i="15"/>
  <c r="D880" i="15"/>
  <c r="D881" i="15"/>
  <c r="D882" i="15"/>
  <c r="D883" i="15"/>
  <c r="D884" i="15"/>
  <c r="D885"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43" i="15"/>
  <c r="D944" i="15"/>
  <c r="D945" i="15"/>
  <c r="D946" i="15"/>
  <c r="D948" i="15"/>
  <c r="D949" i="15"/>
  <c r="D950" i="15"/>
  <c r="D952" i="15"/>
  <c r="D953" i="15"/>
  <c r="D954" i="15"/>
  <c r="D955" i="15"/>
  <c r="D956" i="15"/>
  <c r="D957" i="15"/>
  <c r="D958" i="15"/>
  <c r="D959" i="15"/>
  <c r="D961" i="15"/>
  <c r="D962" i="15"/>
  <c r="D963" i="15"/>
  <c r="D964"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D1008" i="15"/>
  <c r="D1009" i="15"/>
  <c r="D1010" i="15"/>
  <c r="D1011" i="15"/>
  <c r="D1012" i="15"/>
  <c r="D1013" i="15"/>
  <c r="D1014" i="15"/>
  <c r="D1015" i="15"/>
  <c r="D1016" i="15"/>
  <c r="D1017" i="15"/>
  <c r="D1018" i="15"/>
  <c r="D1019" i="15"/>
  <c r="D1020" i="15"/>
  <c r="D1021" i="15"/>
  <c r="D1022" i="15"/>
  <c r="D1023" i="15"/>
  <c r="D1024" i="15"/>
  <c r="D1025" i="15"/>
  <c r="D1026" i="15"/>
  <c r="D1027" i="15"/>
  <c r="D1028" i="15"/>
  <c r="D1029" i="15"/>
  <c r="D1030" i="15"/>
  <c r="D1031" i="15"/>
  <c r="D1032" i="15"/>
  <c r="D1033" i="15"/>
  <c r="D1034" i="15"/>
  <c r="D1035" i="15"/>
  <c r="D1036" i="15"/>
  <c r="D1037" i="15"/>
  <c r="D1038" i="15"/>
  <c r="D1039" i="15"/>
  <c r="D1040" i="15"/>
  <c r="D1041" i="15"/>
  <c r="D1042" i="15"/>
  <c r="D1043" i="15"/>
  <c r="D1044" i="15"/>
  <c r="D1045" i="15"/>
  <c r="D1046" i="15"/>
  <c r="D1047" i="15"/>
  <c r="D1048" i="15"/>
  <c r="D1049" i="15"/>
  <c r="D1050" i="15"/>
  <c r="D1051" i="15"/>
  <c r="D1052" i="15"/>
  <c r="D1053" i="15"/>
  <c r="D1054" i="15"/>
  <c r="D1056" i="15"/>
  <c r="D1057" i="15"/>
  <c r="D1058" i="15"/>
  <c r="D1059" i="15"/>
  <c r="D1060" i="15"/>
  <c r="D1061" i="15"/>
  <c r="D1062" i="15"/>
  <c r="D1063" i="15"/>
  <c r="D1064" i="15"/>
  <c r="D1065" i="15"/>
  <c r="D1066" i="15"/>
  <c r="D1067" i="15"/>
  <c r="D1068" i="15"/>
  <c r="D1069" i="15"/>
  <c r="D1070" i="15"/>
  <c r="D1071" i="15"/>
  <c r="D1072" i="15"/>
  <c r="D1073" i="15"/>
  <c r="D1074" i="15"/>
  <c r="D1075" i="15"/>
  <c r="D1076" i="15"/>
  <c r="D1077" i="15"/>
  <c r="D1078" i="15"/>
  <c r="D1079" i="15"/>
  <c r="D1080" i="15"/>
  <c r="E22" i="10"/>
  <c r="E21" i="10"/>
  <c r="E83" i="9"/>
  <c r="E131" i="10"/>
  <c r="E20" i="10"/>
  <c r="E19" i="10"/>
  <c r="E98" i="9"/>
  <c r="E130" i="10"/>
  <c r="E95" i="9"/>
  <c r="E96" i="9"/>
  <c r="E84" i="9"/>
  <c r="E82" i="9"/>
  <c r="E88" i="9"/>
  <c r="E129" i="10"/>
  <c r="E128" i="10"/>
  <c r="E97" i="9"/>
  <c r="E32" i="10"/>
  <c r="E31" i="10"/>
  <c r="E30" i="10"/>
  <c r="E29" i="10"/>
  <c r="E27" i="10"/>
  <c r="E26" i="10"/>
  <c r="E126" i="10"/>
  <c r="E18" i="10"/>
  <c r="E86" i="9"/>
  <c r="E79" i="9"/>
  <c r="A7" i="2"/>
  <c r="A7" i="10"/>
  <c r="E125" i="10"/>
  <c r="E124" i="10"/>
  <c r="E123" i="10"/>
  <c r="E122" i="10"/>
  <c r="E101" i="10"/>
  <c r="E100" i="10"/>
  <c r="E99" i="10"/>
  <c r="E98" i="10"/>
  <c r="E97" i="10"/>
  <c r="E96" i="10"/>
  <c r="E95" i="10"/>
  <c r="E94" i="10"/>
  <c r="E100" i="9"/>
  <c r="E114" i="10"/>
  <c r="E113" i="10"/>
  <c r="E112" i="10"/>
  <c r="E111" i="10"/>
  <c r="E110" i="10"/>
  <c r="E109" i="10"/>
  <c r="E108" i="10"/>
  <c r="E107" i="10"/>
  <c r="E106" i="10"/>
  <c r="E105" i="10"/>
  <c r="E121" i="10"/>
  <c r="E120" i="10"/>
  <c r="E119" i="10"/>
  <c r="E118" i="10"/>
  <c r="E120" i="9"/>
  <c r="E119" i="9"/>
  <c r="E103" i="9"/>
  <c r="E17" i="10"/>
  <c r="E16" i="10"/>
  <c r="E15" i="10"/>
  <c r="E14" i="10"/>
  <c r="E13" i="10"/>
  <c r="E12" i="10"/>
  <c r="E101" i="9"/>
  <c r="E117" i="10"/>
  <c r="E116" i="10"/>
  <c r="E116" i="9"/>
  <c r="E117" i="9"/>
  <c r="E99" i="9"/>
  <c r="E106" i="9"/>
  <c r="E107" i="9"/>
  <c r="A6" i="2"/>
  <c r="A6" i="28"/>
  <c r="A6" i="15"/>
  <c r="A6" i="17"/>
  <c r="A6" i="27"/>
  <c r="A8" i="15"/>
  <c r="A8" i="10"/>
  <c r="A8" i="2"/>
  <c r="A8" i="17"/>
  <c r="A7" i="27"/>
</calcChain>
</file>

<file path=xl/sharedStrings.xml><?xml version="1.0" encoding="utf-8"?>
<sst xmlns="http://schemas.openxmlformats.org/spreadsheetml/2006/main" count="11284" uniqueCount="6191">
  <si>
    <t>Ruckus Wireless</t>
  </si>
  <si>
    <t>350 W. Java Drive</t>
  </si>
  <si>
    <t>Sunnyvale, CA 94089</t>
  </si>
  <si>
    <t xml:space="preserve">Ruckus Wireless Pricing Guide </t>
  </si>
  <si>
    <t>Maintained by: Tom Blais</t>
  </si>
  <si>
    <t>Table of Contents</t>
  </si>
  <si>
    <t>AP &amp; Controller Hardware tab</t>
  </si>
  <si>
    <t>Access Points</t>
  </si>
  <si>
    <t>ZoneDirector Controllers</t>
  </si>
  <si>
    <t>SmartZone Controller</t>
  </si>
  <si>
    <t>Software, Licenses, Services tab</t>
  </si>
  <si>
    <t>ZoneDirector License Upgrades</t>
  </si>
  <si>
    <t>SmartZone &amp; Virtual SmartZone (vSZ) Licenses and vSZ Instance</t>
  </si>
  <si>
    <t>Smart Positioning Technology (SPoT) &amp; Virtual SPoT (vSPoT)</t>
  </si>
  <si>
    <t>SmartCell Insight (SCI)</t>
  </si>
  <si>
    <t>FlexMaster</t>
  </si>
  <si>
    <t>ZoneFlex Tools - Ruckus ZonePlanner</t>
  </si>
  <si>
    <t>Accessories tab</t>
  </si>
  <si>
    <t>Antennas</t>
  </si>
  <si>
    <t>Fiber Node</t>
  </si>
  <si>
    <t>SFP Modules for  SmartZone 100</t>
  </si>
  <si>
    <t>Power Adapters</t>
  </si>
  <si>
    <t>PoE Accessories</t>
  </si>
  <si>
    <t>Miscelaneous Spares</t>
  </si>
  <si>
    <t>Training tab</t>
  </si>
  <si>
    <t>WatchDog Support tab</t>
  </si>
  <si>
    <t>WatchDog Support for ZoneDirectors &amp; License Upgrades</t>
  </si>
  <si>
    <t>WatchDog Support for vSZ &amp; SmartZone and License Upgrades</t>
  </si>
  <si>
    <t>Redundant Controller Support</t>
  </si>
  <si>
    <t>Standalone AP Support</t>
  </si>
  <si>
    <t>FlexMaster Support</t>
  </si>
  <si>
    <t>SmartCell Insight Support</t>
  </si>
  <si>
    <t>Virtual SPoT Support</t>
  </si>
  <si>
    <t>WatchDog Support Renewal tab</t>
  </si>
  <si>
    <t>Changes</t>
  </si>
  <si>
    <t>Consolidated SKU List</t>
  </si>
  <si>
    <t>Ruckus Wireless Access Points &amp; Controller Hardware</t>
  </si>
  <si>
    <t>Ordering Procedure</t>
  </si>
  <si>
    <t>All Orders should be placed by:</t>
  </si>
  <si>
    <t>All ZoneFlex Products must be ordered with WatchDog Support</t>
  </si>
  <si>
    <t>WatchDog Support: 801-, 802-, 803-, 806-, 807-</t>
  </si>
  <si>
    <t>WatchDog Support Renewals: 821-, 822-, 823-, 826-, 827-</t>
  </si>
  <si>
    <t>For the following products:
ZoneFlex Indoor APs: R710, R700, R600, R500, R300, 7982, 7372, 7372-E, 7352, 7321, 7441 (excludes 7055 &amp; H500) 
ZoneDirector 5000 with DC Power (901-5100-XX00)
ZoneFlex Outdoor APs with no power adapter: 7762-AC, 7762-S-AC, 7782, 7782-S, 7782-N, 7782-E, T300, T301n, T301s, T300e, P300</t>
  </si>
  <si>
    <t>Identify the Part Number.  For example, 901-7982-XX00, where XX = Country Code Setting, either:</t>
  </si>
  <si>
    <t>Selected Countries, subject to certification as noted for each product below</t>
  </si>
  <si>
    <t xml:space="preserve"> - US - pre-set and locked US country setting for APs</t>
  </si>
  <si>
    <t>USA</t>
  </si>
  <si>
    <t xml:space="preserve"> - IL - pre-set and locked IL country setting for APs</t>
  </si>
  <si>
    <t>Israel</t>
  </si>
  <si>
    <t xml:space="preserve"> - JP - Japan product label, no country setting</t>
  </si>
  <si>
    <t>Japan</t>
  </si>
  <si>
    <t xml:space="preserve"> - Z2 - "Zone 2" country setting</t>
  </si>
  <si>
    <t>Algeria, Israel, Morocco, Tunisia, Vietnam</t>
  </si>
  <si>
    <t>- PK - Pakistan country labeling, no country setting</t>
  </si>
  <si>
    <t>Pakistan</t>
  </si>
  <si>
    <t xml:space="preserve"> - WW - no country setting</t>
  </si>
  <si>
    <t>All other countries</t>
  </si>
  <si>
    <t>No power adapter included.  Spare power adapters available under "Training and Accessories".   If needed, select the applicable power adapater for the AP and country version.</t>
  </si>
  <si>
    <t>For ZoneFlex H500 Wall Switch</t>
  </si>
  <si>
    <t>Identify the Part Number.  901-H500-XX00 where XX = Country Code Setting and/or Size, either:</t>
  </si>
  <si>
    <t xml:space="preserve"> - US - pre-set and locked US country setting</t>
  </si>
  <si>
    <t>For ZoneFlex 7055 Wall Switch</t>
  </si>
  <si>
    <t>Identify the Part Number.  For example, 901-7055-XX01 where XX = Country Code Setting and/or Size, either:</t>
  </si>
  <si>
    <t xml:space="preserve"> - CN - no support for 48VDC power</t>
  </si>
  <si>
    <t>China</t>
  </si>
  <si>
    <t>For the following products:
ZoneFlex Outdoor APs with power adapter: 7762, 7762-S, 7762-T
ZoneFlex Bridges: 7731 (single unit and pair) 
ZoneDirector Controllers which include power adapter: ZD1100, ZD1200, ZD3000, ZD5000 with AC Power (excludes ZD5000 with DC Power), SmartZone Controllers (SZ100)
NFR kits which include ZoneDirector Controllers</t>
  </si>
  <si>
    <t>Identify the Part Number.  For example, 901-7762-XX01, where XX = Type of Power Adapter, either:</t>
  </si>
  <si>
    <t xml:space="preserve"> - US (US Power Adapter with pre-set and locked US country setting for APs and Bridges; for controllers use UN)</t>
  </si>
  <si>
    <t>USA (for APs)</t>
  </si>
  <si>
    <t xml:space="preserve"> - EU (EU Power Adapter with no country setting)</t>
  </si>
  <si>
    <t>Europe (except UK), Chile, Egypt, Indonesia, Pakistan, Russia, Saudi Arabia (except Dharan), Vietnam, Israel (for ZoneDirector controllers)</t>
  </si>
  <si>
    <t xml:space="preserve"> - AR (AR Power Adapter with special Argentina approval)</t>
  </si>
  <si>
    <t>Argentina</t>
  </si>
  <si>
    <t xml:space="preserve"> - AU (AU Power Adapter with no country setting)</t>
  </si>
  <si>
    <t>Australia, New Zealand</t>
  </si>
  <si>
    <t xml:space="preserve"> - BR (US Power Adapter with 110 and 220 power input w/ special Brazil ID with no country setting)</t>
  </si>
  <si>
    <t>Brazil</t>
  </si>
  <si>
    <t xml:space="preserve"> - CH (US Power Adapter)</t>
  </si>
  <si>
    <t xml:space="preserve"> - CN (CN Power Adapter)</t>
  </si>
  <si>
    <t>China (preferred)</t>
  </si>
  <si>
    <t xml:space="preserve"> - IL (pre-set and locked IL country setting for APs.  For ZoneDirectors for Israel, order -EU)</t>
  </si>
  <si>
    <t xml:space="preserve"> - IN (India Power Adapter with no country setting)</t>
  </si>
  <si>
    <t>India</t>
  </si>
  <si>
    <t xml:space="preserve"> - JP (No Power Adapter for APs with no country setting, No Power Adapter for ZoneDirector 1200, Japan Power Adapter for ZoneDirector 3000 &amp; 5000)</t>
  </si>
  <si>
    <t xml:space="preserve"> - KR (Korea Power Adapter with no country setting)</t>
  </si>
  <si>
    <t>Korea*</t>
  </si>
  <si>
    <t xml:space="preserve"> - PK (EU Power Adapter with Pakistan label and no country setting)</t>
  </si>
  <si>
    <t xml:space="preserve"> - SA (South African Power Adapter with no country setting)</t>
  </si>
  <si>
    <t>South Africa</t>
  </si>
  <si>
    <t xml:space="preserve"> - UK (UK Power Adapter with no country setting)</t>
  </si>
  <si>
    <t>Hong Kong, Kenya, Malaysia, Singapore, UAE, UK</t>
  </si>
  <si>
    <t xml:space="preserve"> - UN (US Power Adapter with no country setting)</t>
  </si>
  <si>
    <t>USA (for controllers), Canada, Colombia, Ecuador, Mexico</t>
  </si>
  <si>
    <t xml:space="preserve"> - UU (US Power Adapter with 110 and 220 power input). Applies to ZD1100, ZD3000, ZF7731, and ZF7762 only.</t>
  </si>
  <si>
    <t>Philippines, Saudi Arabia (Dharan), Taiwan, Thailand, Uruguay</t>
  </si>
  <si>
    <t xml:space="preserve"> - Z2 (Zone 2 country setting, APs only)</t>
  </si>
  <si>
    <t>ZoneFlex Access Points</t>
  </si>
  <si>
    <r>
      <rPr>
        <b/>
        <sz val="9"/>
        <rFont val="Trebuchet MS"/>
        <family val="2"/>
      </rPr>
      <t>ZoneFlex Access Points can be deployed in standalone mode or can be deployed with ZoneDirectors or can be deployed with SCG-200 or vSCG controllers with LWAPP enabled. Some Access Points now run controlerless with "Unleashed" as well !</t>
    </r>
    <r>
      <rPr>
        <sz val="9"/>
        <rFont val="Trebuchet MS"/>
        <family val="2"/>
      </rPr>
      <t xml:space="preserve">
These products provide wireless access for hot zones.  Typical deployments include small and medium businesses (SMBs), hotels, schools, shopping malls, airports and public access areas. 
</t>
    </r>
    <r>
      <rPr>
        <b/>
        <sz val="9"/>
        <rFont val="Trebuchet MS"/>
        <family val="2"/>
      </rPr>
      <t>All products must be purchased with WatchDog Support (Partner WatchDog Premium Support, WatchDog Premium Support, or WatchDog Advanced Replacement) 
All indoor ZoneFlex products include Limited Lifetime Warranty.</t>
    </r>
  </si>
  <si>
    <t xml:space="preserve">Unleashed Access Points </t>
  </si>
  <si>
    <t>Part Number</t>
  </si>
  <si>
    <t>Description</t>
  </si>
  <si>
    <t>PO Description (max 40 characters)</t>
  </si>
  <si>
    <t>List Price</t>
  </si>
  <si>
    <t>Orderable</t>
  </si>
  <si>
    <t>Approved Countries</t>
  </si>
  <si>
    <t>Warranty</t>
  </si>
  <si>
    <t>9U1-R500-XX00</t>
  </si>
  <si>
    <t>ZoneFlex R500 dual-band 802.11abgn/ac Wireless Access Point, 2x2:2 streams, BeamFlex+, dual ports, 802.3af PoE support.  Does not include power adapter or PoE injector. Includes Limited Lifetime Warranty.</t>
  </si>
  <si>
    <t>R500 XX Unleashed 11ac indoor AP 2x2:2</t>
  </si>
  <si>
    <t>now</t>
  </si>
  <si>
    <t>US, Europe, Argentina, Australia, Brazil, Canada, Chile, China, Colombia, Costa Rica, Egypt, Hong Kong, India, Indonesia, Israel, Japan, Korea, Malaysia, Mauritius, Mexico, New Zealand, Pakistan, Peru, Philippines, Russia, Saudi Arabia, Singapore, South Africa, Taiwan, Thailand, UAE</t>
  </si>
  <si>
    <t>Limited
Lifetime</t>
  </si>
  <si>
    <t>9U1-R600-XX00</t>
  </si>
  <si>
    <t>ZoneFlex R600 dual-band 802.11abgn/ac Wireless Access Point, 3x3:3 streams, BeamFlex+, dual ports, 802.3af PoE support.  Does not include power adapter or PoE injector. Includes Limited Lifetime Warranty.</t>
  </si>
  <si>
    <t>R600 XX Unleashed 11ac indoor AP 3x3:3</t>
  </si>
  <si>
    <t>US, Europe, Argentina, Australia, Brazil, Canada, Chile, China, Colombia, Costa Rica, Egypt, Hong Kong, India, Indonesia, Israel, Japan, Jordan, Korea, Malaysia, Mauritius, Mexico, New Zealand, Pakistan, Peru, Philippines, Russia, Saudi Arabia, Singapore, South Africa, Taiwam, Thailand, UAE, Vietnam</t>
  </si>
  <si>
    <t>Indoor Access Points</t>
  </si>
  <si>
    <t>901-R710-XX00</t>
  </si>
  <si>
    <t>ZoneFlex R710 dual-band 802.11abgn/ac Wireless Access Point, 4x4:4 streams, MU-MIMO, BeamFlex+, dual ports, 802.3af/at PoE support.  Does not include power adapter or PoE injector. Includes Limited Lifetime Warranty.</t>
  </si>
  <si>
    <t>R710 XX dual band 11ac indoor AP 4x4:4</t>
  </si>
  <si>
    <t>US, Europe, Argentina, Australia, Brazil, Canada, Chile, China, Costa Rica, Egypt, Hong Kong, India, Indonesia, Israel, Japan, Jordan, Korea, Mexico, New Zealand, Pakistan, Peru, Philippines, Russia, Saudi Arabia, Singapore, South Africa, Taiwan, Thailand, UAE</t>
  </si>
  <si>
    <t>901-R700-XX00</t>
  </si>
  <si>
    <t>ZoneFlex R700 dual-band 802.11abgn/ac Wireless Access Point, 3x3:3 streams, BeamFlex+, dual ports, 802.3af PoE support.  Does not include power adapter or PoE injector. Includes Limited Lifetime Warranty.</t>
  </si>
  <si>
    <t>R700 XX dual band 11ac indoor AP 3x3:3</t>
  </si>
  <si>
    <t>US, Europe, Argentina, Australia, Brazil, Canada, Chile, China, Colombia, Costa Rica, Egypt, Hong Kong, India, Indonesia, Israel, Japan, Jordan, Korea, Malaysia, Mauritius, Mexico, New Zealand, Pakistan, Peru, Philippines, Russia, Saudi Arabia, Singapore, South Africa, Taiwan, Thailand, UAE, Vietnam</t>
  </si>
  <si>
    <t>901-7982-XX00</t>
  </si>
  <si>
    <t>ZoneFlex 7982 dual-band (5 GHz and 2.4 GHz concurrent) 802.11n Wireless Access Point, 3x3:3 streams,Dynamic Beamform, dual ports, PoE support.  Does not include power adapter or PoE injector. Includes Limited Lifetime Warranty.</t>
  </si>
  <si>
    <t>7982 XX dual band 11n indoor AP 3x3:3</t>
  </si>
  <si>
    <t>US, Europe, Australia, Brazil, Canada, China, Columbia, Hong Kong, India, Indonesia, Israel, Japan, Korea, Malaysia, Mauritius, New Zealand, Nigeria, Pakistan, Philippines, Russia, Saudi Arabia, Singapore, South Africa, Taiwan, Thailand, UAE, Vietnam</t>
  </si>
  <si>
    <t>ü</t>
  </si>
  <si>
    <t>901-R600-XX00</t>
  </si>
  <si>
    <t>ZoneFlex R600 dual-band 802.11abgn/ac Wireless Access Point, 3x3:3 streams, BeamFlex+, dual ports, 802.3af PoE support.  Does not include power adapter or PoE injector. Includes Limited Lifetime Warranty.</t>
  </si>
  <si>
    <t>R600 XX dual band 11ac indoor AP 3x3:3</t>
  </si>
  <si>
    <t>901-R500-XX00</t>
  </si>
  <si>
    <t>ZoneFlex R500 dual-band 802.11abgn/ac Wireless Access Point, 2x2:2 streams, BeamFlex+, dual ports, 802.3af PoE support.  Does not include power adapter or PoE injector. Includes Limited Lifetime Warranty.</t>
  </si>
  <si>
    <t>R500 XX dual band 11ac indoor AP 2x2:2</t>
  </si>
  <si>
    <t>901-7372-XX00</t>
  </si>
  <si>
    <t>ZoneFlex 7372 dual-band (5 GHz and 2.4 GHz concurrent) 802.11n Wireless Access Point, 2x2:2 streams, BeamFlex, PD-MRC, dual ports, PoE support.  Does not include power adapter or PoE injector. Includes Limited Lifetime Warranty.</t>
  </si>
  <si>
    <t>7372 XX dual band 11n indoor AP 2x2:2</t>
  </si>
  <si>
    <t>US, Europe, Argentina, Australia, Brazil, Canada, Chile, China, Colombia, Costa Rica, Hong Kong, India, Indonesia, Israel, Japan, Korea, Malaysia, New Zealand, Nigeria, Pakistan, Philippines, Russia, Saudi Arabia, Singapore, South Africa, Taiwan, Thailand, UAE, Vietnam</t>
  </si>
  <si>
    <t>901-7372-XX50</t>
  </si>
  <si>
    <t>ZoneFlex 7372-E dual-band (5 GHz and 2.4 GHz concurrent) 802.11n Wireless Access Point, 2x2:2 streams, External antenna only, dual ports, PoE support.  Does not include antenna(s), power adapter, or PoE injector. Includes Limited Lifetime Warranty.</t>
  </si>
  <si>
    <t xml:space="preserve">7372-E XX dual band 11n indoor AP 2x2:2 </t>
  </si>
  <si>
    <t>US, Europe, Argentina, Australia, Brazil, Chile, China, Colombia, Costa Rica, Hong Kong, India, Indoneia, Korea, New Zealand, Peru, Philippines, Saudi Arabia, Singapore, South Africa, Thailand, UAE, Vietnam</t>
  </si>
  <si>
    <t>901-7352-XX00</t>
  </si>
  <si>
    <t>ZoneFlex 7352 single-band (2.4 GHz) 802.11n Wireless Access Point, 2x2:2 streams, BeamFlex, PD-MRC, dual ports, PoE support.  Does not include power adapter or PoE injector. Includes Limited Lifetime Warranty.</t>
  </si>
  <si>
    <t>7352 XX single band 11n indoor AP 2x2:2</t>
  </si>
  <si>
    <t>901-R300-XX02</t>
  </si>
  <si>
    <t>ZoneFlex R300, dual band 802.11n Indoor Access Point, BeamFlex, 2x2:2, 1-Port, PoE, Does not include power adapter or PoE Injector. Limited Lifetime Warranty</t>
  </si>
  <si>
    <t>R300 XX dual band 11n indoor AP 2x2:2</t>
  </si>
  <si>
    <t>US, Europe, Argentina, Australia, Botswana, Brazil, Canada, Chile, China, Colombia, Costa Rica, Egypt, Hong Kong, India, Indonesia, Israel, Japan, Jordan, Malaysia, Mauritius, Mexico, Kenya, Korea, New Zealand, Nigeria, Pakistan, Peru, Philippines, Russia, Saudi Arabia, Singapore, South Africa, Taiwan, Thailand, UAE, Uruguay, Vietnam</t>
  </si>
  <si>
    <t xml:space="preserve">901-7321-xx00
</t>
  </si>
  <si>
    <t>ZoneFlex 7321 dual-band (5 GHz or 2.4 GHz selectable) 802.11n Wireless Access Point, 2x2:2 streams, single 10/100/1000 port, 802.3af PoE, DC input.  Does not include power adapter or  PoE injector. Includes Limited Lifetime Warranty.</t>
  </si>
  <si>
    <t>7321 XX band select 11n indoor AP 2X2:2</t>
  </si>
  <si>
    <t>end of sale 1/31/2016</t>
  </si>
  <si>
    <t>US, Europe , Australia, Canada, China, Columbia, Hong Kong, India, Indonesia, Israel, Japan, Korea, Malaysia, Mexico, New Zealand, Pakistan, Philippines, Russia, Saudi Arabia, Singapore, South Africa, Taiwan, Thailand, UAE</t>
  </si>
  <si>
    <t>901-H500-XX00</t>
  </si>
  <si>
    <t>ZoneFlex 802.11ac dual-band concurrent 2.4 GHz &amp; 5 GHz, Wired/Wireless Wall Switch, BeamFlex+, 1 10/100/1000 &amp; 4 10/100 Ethernet Access Ports, POE in, PoE out (one port), USB port.  Does not include DC power supply.</t>
  </si>
  <si>
    <t>H500 XX dual band 11ac wall switch AP</t>
  </si>
  <si>
    <t>US, Europe, Brazil, Canada, Chile, China, Costa Rica, Argentina, Australia, Colombia, Egypt, Hong Kong, India, Indonesia, Israel, Japan, Jordan, Malaysia, Mexico, Korea, New Zealand, Pakistan, Peru, Philippines, Russia, Saudi Arabia, Singapore, South Africa, Taiwan, Thailand, UAE, Vietnam</t>
  </si>
  <si>
    <t>901-7055-XX01</t>
  </si>
  <si>
    <t>ZoneFlex 802.11n dual-band concurrent 2.4 GHz &amp; 5 GHz, Wired/Wireless Wall Switch, 1 10/100/1000 &amp; 4 10/100 Ethernet Access Ports, POE in, 802.3af Ethernet out (one port), PBX pass through.  Does not include DC power supply.</t>
  </si>
  <si>
    <t>7055 XX dual band wall switch AP</t>
  </si>
  <si>
    <t>US, Europe, Argentina, Australia, Brazil, Canada, Colombia, China, Egypt, Hong Kong, India, Indonesia, Israel, Japan, Korea, Malaysia, Mexico, New Zealand, Pakistan, Philippines, Saudi Arabia, Singapore, South Africa, Taiwan, Thailand, UAE, Vietnam</t>
  </si>
  <si>
    <t>Outdoor Access Points</t>
  </si>
  <si>
    <t>901-T300-xx01</t>
  </si>
  <si>
    <t>ZoneFlex T300, omni, outdoor access point, 802.11ac 2x2:2 internal BeamFlex+, dual band concurrent, one ethernet port, PoE input, includes mounting bracket and one year warranty. Does not include PoE injector.</t>
  </si>
  <si>
    <t>T300 XX 11ac dual band outdoor AP 2x2:2</t>
  </si>
  <si>
    <t>US, Europe, Argentina, Australia, Brazil, Canada, Colombia, Costa Rica, Chile, China, Egypt, Hong Kong, India, Indonesia, Israel, Japan, Jordan, Korea, Malaysia, Mauritius, Mexico, Myanmar, New Zealand, Pakistan, Peru, Philippines, Russia, Saudi Arabia, Singapore, South Africa, Taiwan, Thailand, UAE, Vietnam</t>
  </si>
  <si>
    <t>Standard</t>
  </si>
  <si>
    <t>901-T301-xx61</t>
  </si>
  <si>
    <t>ZoneFlex T301n, 30x30 deg, Outdoor 802.11ac 2x2:2, narrow beam, dual band concurrent access point, one ethernet port, PoE input includes adjustable mounting bracket and one year warranty. , Does not include PoE injector.</t>
  </si>
  <si>
    <t>T301n XX 11ac dual band outdoor AP 2x2:2</t>
  </si>
  <si>
    <t>US, Europe, Argentina, Australia, Canada, China, Colombia, Costa Rica, Chile, Hong Kong, India, Indonesia, Israel, Japan, Jordan, Korea, Malaysia, Mauritius, Mexico, Myanmar, New Zealand, Pakistan, Peru, Philippines, Russia, Saudi Arabia, Singapore, South Africa, Taiwan, Thailand, UAE</t>
  </si>
  <si>
    <t>901-T301-xx51</t>
  </si>
  <si>
    <t>ZoneFlex T301s, 120x30 deg, Outdoor 802.11ac 2x2:2, 120 degree sector, dual band concurrent access point, one ethernet port, PoE input includes adjustable mounting bracket and one year warranty. , Does not include PoE injector.</t>
  </si>
  <si>
    <t>T301s XX 11ac dual band outdoor AP 2x2:2</t>
  </si>
  <si>
    <t>US, Europe, Argentina, Australia, Brazil, Canada, China, Colombia, Costa Rica, Chile, Egypt, Hong Kong, India, Indonesia, Israel, Japan, Jordan, Korea, Malaysia, Mauritius, Mexico, Myanmar, New Zealand, Pakistan, Peru, Philippines, Russia, Saudi Arabia, Singapore, South Africa, Taiwan, Thailand, UAE</t>
  </si>
  <si>
    <t>901-T300-xx81</t>
  </si>
  <si>
    <t>ZoneFlex T300e, outdoor access point, 802.11ac 2x2:2  internal BeamFlex+ 2GHz &amp; 5GHz, external 5GHz N-female, dual band concurrent, one ethernet port, PoE input, includes mounting bracket and one year warranty. Does not include PoE injector or external 5GHz antenna.</t>
  </si>
  <si>
    <t>T300e XX 11ac dual band outdoor AP 2x2:2</t>
  </si>
  <si>
    <t>901-7782-XX01</t>
  </si>
  <si>
    <t>ZoneFlex 7782 802.11n Outdoor Wireless Access Point, 3x3:3 Stream, Omnidirectional Beamflex coverage, 2.4GHz and 5GHz concurrent dual band, Dual 10/100/1000 Ethernet ports, 90-264 Vac, POE in and POE out, GPS, IP-67 Outdoor enclosure, -40 to 65C Operating Temperature. Includes weatherized AC connector, flexible AnyAngle mounting kit and standard 1 year warranty.  Does not include power adapter, PoE injector or AC power cord. Requires user supplied AC cord.</t>
  </si>
  <si>
    <t>7782 XX 11n dual band outdoor AP 3x3:3</t>
  </si>
  <si>
    <t>US, Europe, Australia, Brazil, Canada, Chile, China, Colombia, Costa Rica, Hong Kong, India, Israel, Japan, Korea, Mauritius, New Zealand, Nigeria, Peru, Philippines, Russia, Saudi Arabia, Singapore, South Africa, Taiwan, Thailand, UAE, Vietnam</t>
  </si>
  <si>
    <t>901-7782-XX51</t>
  </si>
  <si>
    <t>ZoneFlex 7782-S 802.11n Outdoor Wireless Access Point, 3x3:3 Stream, 120-degree sector Beamflex coverage, 2.4GHz and 5GHz concurrent dual band, Dual 10/100/1000 Ethernet ports, 90-264 Vac, POE in and POE out, GPS, IP-67 Outdoor enclosure, -40 to 65C Operating Temperature. Includes weatherized AC connector, flexible AnyAngle mounting kit and standard 1 year warranty.  Does not include power adapter, PoE injector or AC power cord. Requires user supplied AC cord.</t>
  </si>
  <si>
    <t>7782-S XX 11n dual band outdoor AP 3x3:3</t>
  </si>
  <si>
    <t>US, Europe, Australia, Brazil, Canada, Chile, China, Colombia, Costa Rica, Hong Kong, India, Israel, Japan, Korea, Mauritius, New Zealand, Nigeria, Peru, Philippines, Russia, Saudi Arabia, Singapore, South Africa, Taiwan, Thailand, UAE</t>
  </si>
  <si>
    <t>901-7782-XX61</t>
  </si>
  <si>
    <t>ZoneFlex 7782-N 802.11n Outdoor Wireless Access Point, Narrowbeam 30x30 degree Beamflex coverage, 1 pattern, 2.4GHz and 5GHz concurrent dual band, Dual 10/100/1000 Ethernet ports, 90-264 Vac, POE in and POE out, GPS, IP-67 Outdoor enclosure, -40 to 65C Operating Temperature. Includes weatherized AC connector, flexible AnyAngle mounting kit and standard 1 year warranty.  Does not include power adapter, PoE injector or AC power cord. Requires user supplied AC cord.</t>
  </si>
  <si>
    <t>7782-N XX 11n dual band outdoor AP 2x2:2</t>
  </si>
  <si>
    <t>US, Europe, Australia, Canada, Chile, China, Colombia, Costa Rica, Hong Kong, India, Japan, Mauritius, New Zealand, Nigeria, Peru, Philippines, Russia, Saudi Arabia, Singapore, South Africa, Taiwan, Thailand, UAE</t>
  </si>
  <si>
    <t>901-7782-XX81</t>
  </si>
  <si>
    <t>ZoneFlex 7782-E 802.11n Outdoor Wireless Access Point, 2.4GHz and 5GHz concurrent dual band, Dual Ethernet ports, POE in, POE out, 100-250VAC, IP-67 Outdoor enclosure, -40 to 65C Operating Temperature, six external antenna connectors for 2.4/5GHz operation, Includes mounting kit, GPS antenna, 1 year warranty. Does not include external antennas, RF cables, PoE Injector or AC Power Cord.</t>
  </si>
  <si>
    <t>7782-E XX 11n dual band outdoor AP 3x3:3</t>
  </si>
  <si>
    <t>US, Europe, Australia, Brazil, Canada, Chile, China, Colombia, Costa Rica, Hong Kong, India, Japan, Korea, Mauritius, New Zealand, Nigeria, Peru, Philippines, Russia, Saudi Arabia, Singapore, South Africa, Taiwan, Thailand, UAE</t>
  </si>
  <si>
    <t>901-7762-XX01</t>
  </si>
  <si>
    <t>ZoneFlex 802.11n Outdoor Wireless Access Point, 2.4GHz and 5GHz concurrent dual band, Dual Ethernet ports, POE in and POE out, IP-67 Outdoor enclosure, -40 to 65C Operating Temperature, Dual Band (2.4GHz and 5GHz) 19 element smart antenna, two antenna connectors for optional external 5GHz antenna, including PoE injector with its power adapter (unless specified otherwise for certain countries), and flexible mounting kit.  Does not include Limited Lifetime Warranty.</t>
  </si>
  <si>
    <t>7762 XX 11n dual band outdoor AP 3x3:2</t>
  </si>
  <si>
    <t>End of Sale 12/31/2015</t>
  </si>
  <si>
    <t>US, Europe, Argentina, Australia, Botswana, Brazil, Canada, China, Colombia, Egypt, Hong Kong, India, Israel, Japan*, Kenya, Korea, Malaysia, Mauritius, Mexico, New Zealand, Pakistan, Philippines, Russia, Singapore, South Africa, Taiwan, Thailand, UAE, Vietnam</t>
  </si>
  <si>
    <t xml:space="preserve">901-7762-XX03
</t>
  </si>
  <si>
    <t>ZoneFlex 7762-AC 802.11n Outdoor Wireless Access Point, 2.4GHz and 5GHz concurrent dual band, Dual Ethernet ports, VAC in, POE in and POE out, IP-67 Outdoor enclosure, -40 to 65C, Dual Band (2.4GHz and 5GHz) 19 element smart antenna, two antenna connectors for optional external 5GHz antenna, includes AnyAngle mounting bracket. Does not include AC Cord, PoE Injector or Limited Lifetime Warranty.</t>
  </si>
  <si>
    <t>7762-AC XX dual band outdoor AP 3x3:2</t>
  </si>
  <si>
    <t>US, Europe, Australia, Canada, Colombia, Hong Kong, India, Indonesia, Israel, Korea, Japan, Mexico, New Zealand, Russia, UAE</t>
  </si>
  <si>
    <t>901-7762-XX51</t>
  </si>
  <si>
    <t>ZoneFlex 7762-S 802.11n Outdoor Wireless Access Point, 2.4GHz and 5GHz concurrent dual band, Dual Ethernet ports, POE in and POE out, IP-67 Outdoor enclosure, -40 to 65C Operating Temperature, 12 element, 120 degree Smart Sector 2.4 GHz antenna, two external antenna connectors for 5GHz operation, including PoE injector with its power adapter (unless specified otherwise for certain countries), and flexible mounting kit.  Does not include Limited Lifetime Warranty</t>
  </si>
  <si>
    <t>7762-S XX 11n dual band outdoor AP 3x3:2</t>
  </si>
  <si>
    <t>US, Europe, Australia, Brazil, Canada, Colombia, Hong Kong, India, Israel, Japan*, Kenya, Korea, Mexico, New Zealand, Nigeria, Peru, Philippines, Russia, Singapore, South Africa, Taiwan, Thailand, UAE</t>
  </si>
  <si>
    <t>901-7762-XX53</t>
  </si>
  <si>
    <t>ZoneFlex 7762-S-AC 802.11n Outdoor Wireless Access Point, 2.4GHz and 5GHz concurrent dual band, Dual Ethernet ports, VAC in, POE in and POE out, IP-67 Outdoor enclosure, -40 to 65C, 2.4GHz 12 element, 120 degree Smart Sector 2.4 GHz antenna, two external antenna connectors for 5GHz operation, includes AnyAngle mounting bracket. Does not include AC cord, PoE injector, or Limited Lifetime Warranty.</t>
  </si>
  <si>
    <t>7762-S-AC XX dual band outdoor AP 3x3:2</t>
  </si>
  <si>
    <t>US, Europe, Australia, Brazil, Canada, Colombia, India, Israel, Japan, Mexico, New Zealand, Russia, Uganda, UAE</t>
  </si>
  <si>
    <t>901-7762-XX91</t>
  </si>
  <si>
    <t>ZoneFlex 7762-T 802.11n Outdoor Wireless Access Point, 2.4GHz and 5GHz concurrent dual band, Dual Ethernet ports, POE in and POE out, IP-67 Outdoor enclosure, -40 to 65C Operating Temperature, 2.4GHz 12-element, 360 degree 2.4 GHz antenna, two external antenna connectors for 5GHz operation, including PoE injector with its power adapter (unless specified otherwise for certain countries), and flexible mounting kit.  Does not include Limited Lifetime Warranty</t>
  </si>
  <si>
    <t>7762-T XX 11n dual band outdoor AP 3x3:2</t>
  </si>
  <si>
    <t>US, Europe, Australia, Canada, China, Columbia, Hong Kong, India, Israel Japan*, Kenya, Korea, Mexico, New Zealand,  Philippines, Russia, South Africa, Thailand, UAE</t>
  </si>
  <si>
    <t>901-P300-xx01</t>
  </si>
  <si>
    <t>P300, single unit, outdoor 802.11ac 2X2:2 bridge, 5 GHz internal antenna, optional antenna support, one ethernet port, PoE input, includes mounting brackets and one year warranty. Does not include PoE injector, power adapters, optional external antennas or optional external RF cables</t>
  </si>
  <si>
    <t>P300 XX 11ac outdoor bridge (single)</t>
  </si>
  <si>
    <t>US, Europe, Argentina, Australia, Canada, Colombia, Costa Rica, Egypt, Hong Kong, India, Indonesia, Japan, Mexico, New Zealand, Peru, Philippines, Saudi Arabia, Taiwan, Thailand, UAE</t>
  </si>
  <si>
    <t>901-P300-XX02</t>
  </si>
  <si>
    <t xml:space="preserve">P300, pre-provisioned pair, outdoor 802.11ac 2X2:2 bridge, 5 GHz internal antenna, optional antenna support, one ethernet port, PoE input, includes mounting brackets and one year warranty. Does not include PoE injector, power adapters, optional external antennas or optional external RF cables </t>
  </si>
  <si>
    <t>P300 XX 11ac outdoor bridge (pair)</t>
  </si>
  <si>
    <t>901-7731-XX02</t>
  </si>
  <si>
    <r>
      <t xml:space="preserve">ZoneFlex 802.11n (5 GHz) Outdoor Wireless Bridge, </t>
    </r>
    <r>
      <rPr>
        <b/>
        <sz val="10"/>
        <rFont val="Trebuchet MS"/>
        <family val="2"/>
      </rPr>
      <t>pre-provisioned pair</t>
    </r>
    <r>
      <rPr>
        <sz val="10"/>
        <rFont val="Trebuchet MS"/>
        <family val="2"/>
      </rPr>
      <t>, IP-65 Outdoor enclosure, -40 to 65C Operating Temperature, dual polarization antennas and two external N-Type connectors, including PoE injector with its power adapter (unless specified otherwise for certain countries), and flexible mounting kit.  Does not include Limited Lifetime Warranty</t>
    </r>
  </si>
  <si>
    <t>7731 XX 11n outdoor bridge (pair)</t>
  </si>
  <si>
    <t>US, Europe, Australia, Brazil, Canada, China, Colombia, Hong Kong, India, Indonesia, Japan, Kenya, Korea, Malaysia, Mauritius, Mexico, New Zealand, Philippines, Russia, Singapore, South Africa, Taiwan, Thailand, UAE, Vietnam</t>
  </si>
  <si>
    <t>901-7731-XX01</t>
  </si>
  <si>
    <r>
      <t xml:space="preserve">ZoneFlex 802.11n (5 GHz) Outdoor Wireless Bridge, </t>
    </r>
    <r>
      <rPr>
        <b/>
        <sz val="10"/>
        <rFont val="Trebuchet MS"/>
        <family val="2"/>
      </rPr>
      <t>single unit</t>
    </r>
    <r>
      <rPr>
        <sz val="10"/>
        <rFont val="Trebuchet MS"/>
        <family val="2"/>
      </rPr>
      <t>, IP-65 Outdoor enclosure, -40 to 65C Operating Temperature, dual polarization antennas and two external N-type connectors, including PoE injector with its power adapter (unless specified otherwise for certain countries), and flexible mounting kit.  Does not include Limited Lifetime Warranty</t>
    </r>
  </si>
  <si>
    <t>7731 XX 11n outdoor bridge (single)</t>
  </si>
  <si>
    <r>
      <t xml:space="preserve">ZoneDirector is used to control multiple ZoneFlex Access Points.
These products provide wireless access for hot zones.  Typical deployments include small and medium businesses (SMBs), hotels, schools, shopping malls, airports and public access areas. 
</t>
    </r>
    <r>
      <rPr>
        <b/>
        <sz val="9"/>
        <rFont val="Trebuchet MS"/>
        <family val="2"/>
      </rPr>
      <t>All products must be purchased with WatchDog Support (Partner WatchDog Premium Support, WatchDog Premium Support, or WatchDog Advanced Replacement)
All ZoneDirectors include Limited Lifetime Warranty</t>
    </r>
  </si>
  <si>
    <t>ZoneDirector</t>
  </si>
  <si>
    <t>US</t>
  </si>
  <si>
    <t>EU</t>
  </si>
  <si>
    <t>AR</t>
  </si>
  <si>
    <t>AU</t>
  </si>
  <si>
    <t>BR</t>
  </si>
  <si>
    <t>CH</t>
  </si>
  <si>
    <t>CN</t>
  </si>
  <si>
    <t>IL</t>
  </si>
  <si>
    <t>IN</t>
  </si>
  <si>
    <t>JP</t>
  </si>
  <si>
    <t>KR</t>
  </si>
  <si>
    <t>SA</t>
  </si>
  <si>
    <t>UK</t>
  </si>
  <si>
    <t>UN</t>
  </si>
  <si>
    <t>UU</t>
  </si>
  <si>
    <t>WW</t>
  </si>
  <si>
    <t>901-1205-XX00</t>
  </si>
  <si>
    <t>ZoneDirector 1200, licensed for up to 5 ZoneFlex Access Points.  ZD1200 can be upgraded to support up to 75 APs with AP license upgrades.</t>
  </si>
  <si>
    <t>ZD 1205, XX, manages up to 5 APs</t>
  </si>
  <si>
    <r>
      <t xml:space="preserve">US, Europe, Argentina, Australia, Brazil, </t>
    </r>
    <r>
      <rPr>
        <sz val="11"/>
        <rFont val="Calibri"/>
        <family val="2"/>
        <scheme val="minor"/>
      </rPr>
      <t>Chile, China, Colombia, Costa Rica, Hong Kong, India, Indonesia, Japan, Korea, Malaysia, Mexico, New Zealand, Pakistan, Peru, Philippines, South Africa, Taiwan, Thailand, UAE , Vietnam</t>
    </r>
  </si>
  <si>
    <t>`</t>
  </si>
  <si>
    <t>901-3025-XX00</t>
  </si>
  <si>
    <t>ZoneDirector 3000, licensed for up to 25 ZoneFlex Access Points.  ZD3000 can be upgraded to support up to 500 APs with AP license upgrades.</t>
  </si>
  <si>
    <t>ZD 3025, XX, manages up to 25 APs</t>
  </si>
  <si>
    <t>US, Europe, Argentina, Australia, Brazil, Canada, Chile, Colombia, Ecuador, Egypt, Hong Kong, India, Indonesia, Japan, Kenya, Korea, Malaysia, Mexico, New Zealand, Pakistan, Philippines,  Russia, Saudi Arabia, Singapore, South Africa, Taiwan, Thailand, UAE, Uruguay, Vietnam</t>
  </si>
  <si>
    <t>901-3050-XX00</t>
  </si>
  <si>
    <t>ZoneDirector 3000, licensed for up to 50 ZoneFlex Access Points.  ZD3000 can be upgraded to support up to 500 APs with AP license upgrades.</t>
  </si>
  <si>
    <t>ZD 3050, XX, manages up to 50 APs</t>
  </si>
  <si>
    <t>901-5100-XX00</t>
  </si>
  <si>
    <t>ZoneDirector 5000, licensed for up to 100 ZoneFlex Access Points,with dual DC Power Supplies, Fans, Rack Rail Mount Kit.  ZD5000 can be upgraded to support up to 1000 APs with AP license upgrades.</t>
  </si>
  <si>
    <t xml:space="preserve">ZD 5100, XX, manages up to 100 APs, DC </t>
  </si>
  <si>
    <t>US, Europe, Australia, Bangladesh, Brazil, Canada, Chile, China, Colombia, Ecuador, Egypt, Hong Kong, India, Indonesia, Japan, Kenya, Korea, Malaysia, Mexico, New Zealand, Philippines, Saudi Arabia, Singapore, South Africa, Taiwan, Thailand, UAE, Uganda, Uruguay, Vietnam</t>
  </si>
  <si>
    <t>Limited Lifetime</t>
  </si>
  <si>
    <t>901-5100-XX10</t>
  </si>
  <si>
    <t>ZoneDirector 5000, licensed for up to 100 ZoneFlex Access Points, with dual AC Power Supplies, AC power cords, Fans , Rack Rail Mount Kit.  ZD5000 can be upgraded to support up to 1000 APs with AP license upgrades.</t>
  </si>
  <si>
    <t>ZD 5100, XX, manages up to 100 APs, AC</t>
  </si>
  <si>
    <t>Redundant Controller</t>
  </si>
  <si>
    <t>To purchase a ZoneDirector controller for redundancy, purchase the lowest licensed model (e.g. ZD1106, ZD3025 or ZD5100) + purchase matching RDY Watchdog Support (803-xxxx-xRDY) for that controller series. Refer to the Redundant Controller Support section under the WatchDog Support tab for RDY SKUs.</t>
  </si>
  <si>
    <t>* Must purchase capacity licenses separately (listed under "software" tab) for controllers to manage APs and to enable other features.</t>
  </si>
  <si>
    <t>SmartZone is used to control multiple ZoneFlex Access Points.
The SmartZone product and all licenses must be purchased with WatchDog Support (Partner or End User WatchDog Support)</t>
  </si>
  <si>
    <t>P01-S104-XX00</t>
  </si>
  <si>
    <t>SmartZone 100 with 4 GigE ports, 90-day temporary access to licenses.</t>
  </si>
  <si>
    <r>
      <t xml:space="preserve">SZ 100 - 4xGE ports, </t>
    </r>
    <r>
      <rPr>
        <sz val="11"/>
        <rFont val="Calibri"/>
        <family val="2"/>
        <scheme val="minor"/>
      </rPr>
      <t>XX power cord</t>
    </r>
  </si>
  <si>
    <t>US, Europe, Argentina, Australia, Brazil, Canada, China, Japan, Korea, Malaysia, Mexico, New Zealand, Pakistan, South Africa, Taiwan, Vietnam</t>
  </si>
  <si>
    <t>P01-S124-XX00</t>
  </si>
  <si>
    <t>SmartZone 100 with 2x10GigE and 4 GigE ports, 90-day temporary access to licenses. </t>
  </si>
  <si>
    <r>
      <t xml:space="preserve">SZ 100 - 2x10GE &amp; 4xGE, </t>
    </r>
    <r>
      <rPr>
        <sz val="11"/>
        <rFont val="Calibri"/>
        <family val="2"/>
        <scheme val="minor"/>
      </rPr>
      <t>XX power cord</t>
    </r>
  </si>
  <si>
    <t>Terms and Conditions</t>
  </si>
  <si>
    <t>All prices are quoted in US dollars.</t>
  </si>
  <si>
    <t xml:space="preserve">Europe certification include completed country notification for the following EU countries :  </t>
  </si>
  <si>
    <t>Austria, Belgium, Bulgaria, Cyprus, Czech Republic, Denmark, Estonia, Finland, France, Germany, Greece, Hungary, Iceland, Ireland, Italy, Lithunania, Luxemburg, Malta, Netherlands, Poland, Portugal, Romania, Slovakia, Slovenia, Spain, Sweden, United Kingdom, Switzerland, Lietchtenstein</t>
  </si>
  <si>
    <t xml:space="preserve">* 901-2741-JP01, 901-7762-JP01, 901-11XX-JP00, 901-7762-JP01, 901-7762-JP51, 901-7762-JP91,903-7363-JP13, 903-7762-JP12 do not ship with PoE injector or its associated power adapter. </t>
  </si>
  <si>
    <t>Malaysia, South Africa and Vietnam certification will require approval from registered distributor</t>
  </si>
  <si>
    <t xml:space="preserve">Ruckus Wireless Software, Licenses, and Services </t>
  </si>
  <si>
    <t>ZoneDirector License Upgrades
ZoneDirector License Upgrade allows ZoneDirectors to manage additional ZoneFlex Access Points.</t>
  </si>
  <si>
    <t>ZoneDirector 1000 &amp; 1100 License Upgrades</t>
  </si>
  <si>
    <t>New Part Number</t>
  </si>
  <si>
    <t>PO Description (40 characters)</t>
  </si>
  <si>
    <t>909-1012-ZD00</t>
  </si>
  <si>
    <t>ZoneDirector 1000 License Upgrade from supporting 6 to supporting 12 ZoneFlex Access Points</t>
  </si>
  <si>
    <t>ZD 1K license upgrade from 6 to 12 AP</t>
  </si>
  <si>
    <t>EOS 2/28/17</t>
  </si>
  <si>
    <t>909-1025-ZD00</t>
  </si>
  <si>
    <t>ZoneDirector 1000 License Upgrade from supporting 12 to supporting 25 ZoneFlex Access Points</t>
  </si>
  <si>
    <t>ZD 1K license upgrade from 12 to 25 AP</t>
  </si>
  <si>
    <t>909-1050-ZD00</t>
  </si>
  <si>
    <t>ZoneDirector 1000 License Upgrade from supporting 25 to supporting 50 ZoneFlex Access Points</t>
  </si>
  <si>
    <t>ZD 1K license upgrade from 25 to 50 AP</t>
  </si>
  <si>
    <t>909-1112-ZD00</t>
  </si>
  <si>
    <t>ZoneDirector 1100 License Upgrade from supporting 6 to supporting 12 ZoneFlex Access Points</t>
  </si>
  <si>
    <t>ZD 1100 license upgrade from 6 to 12 AP</t>
  </si>
  <si>
    <t>909-1125-ZD01</t>
  </si>
  <si>
    <t>ZoneDirector 1100 License Upgrade from supporting 6 to supporting 25 ZoneFlex Access Points</t>
  </si>
  <si>
    <t>ZD 1100 license upgrade from 6 to 25 AP</t>
  </si>
  <si>
    <t>909-1150-ZD01</t>
  </si>
  <si>
    <t>ZoneDirector 1100 License Upgrade from supporting 6 to supporting 50 ZoneFlex Access Points</t>
  </si>
  <si>
    <t>ZD 1100 license upgrade from 6 to 50 AP</t>
  </si>
  <si>
    <t>909-1125-ZD00</t>
  </si>
  <si>
    <t>ZoneDirector 1100 License Upgrade from supporting 12 to supporting 25 ZoneFlex Access Points</t>
  </si>
  <si>
    <t>ZD 1100 license upgrade from 12 to 25 AP</t>
  </si>
  <si>
    <t>909-1150-ZD02</t>
  </si>
  <si>
    <t>ZoneDirector 1100 License Upgrade from supporting 12 to supporting 50 ZoneFlex Access Points</t>
  </si>
  <si>
    <t>ZD 1100 license upgrade from 12 to 50 AP</t>
  </si>
  <si>
    <t>909-1150-ZD00</t>
  </si>
  <si>
    <t>ZoneDirector 1100 License Upgrade from supporting 25 to supporting 50 ZoneFlex Access Points</t>
  </si>
  <si>
    <t>ZD 1100 license upgrade from 25 to 50 AP</t>
  </si>
  <si>
    <t>ZoneDirector 1200 License Upgrades</t>
  </si>
  <si>
    <t>909-0001-ZD12</t>
  </si>
  <si>
    <t>ZoneDirector 1200 Single AP License Upgrade SKU. Max orderable upgrade license quantity is 70.</t>
  </si>
  <si>
    <t>ZD 1200 license upgrade upto 70 APs</t>
  </si>
  <si>
    <t>ZoneDirector 3000 License Upgrades</t>
  </si>
  <si>
    <t>909-3050-ZD00</t>
  </si>
  <si>
    <t>ZoneDirector 3000 License Upgrade from supporting 25 to supporting 50 ZoneFlex Access Points</t>
  </si>
  <si>
    <t>ZD 3000 license upgrade from 25 to 50 AP</t>
  </si>
  <si>
    <t>909-0025-ZD00</t>
  </si>
  <si>
    <t xml:space="preserve">ZoneDirector 3000 License Upgrade supporting an additional 25 ZoneFlex Access Points </t>
  </si>
  <si>
    <t>ZD 3000 25 AP License Upgrade</t>
  </si>
  <si>
    <t>909-0050-ZD00</t>
  </si>
  <si>
    <t xml:space="preserve">ZoneDirector 3000 License Upgrade supporting an additional 50 ZoneFlex Access Points </t>
  </si>
  <si>
    <t>ZD 3000 50 AP License Upgrade</t>
  </si>
  <si>
    <r>
      <t xml:space="preserve">License increases support for the ZoneDirector 3000 or 5000 by XXXX amount (e.g. by 50, 100, … 900 APs).  
For example, to order a new ZD3000 controller with 
Support for:              Order:                             Price:
200 APs                    901-3050-XX00                 $9,000
                          and 909-0150-ZD00              </t>
    </r>
    <r>
      <rPr>
        <u/>
        <sz val="10"/>
        <rFont val="Trebuchet MS"/>
        <family val="2"/>
      </rPr>
      <t xml:space="preserve"> $15,000</t>
    </r>
    <r>
      <rPr>
        <sz val="10"/>
        <rFont val="Trebuchet MS"/>
        <family val="2"/>
      </rPr>
      <t xml:space="preserve">
                                                 Total                $24,000
500 AP                      901-3050-XX00                 $9,000
                          and 909-0450-ZD00                </t>
    </r>
    <r>
      <rPr>
        <u/>
        <sz val="10"/>
        <rFont val="Trebuchet MS"/>
        <family val="2"/>
      </rPr>
      <t>$45,000</t>
    </r>
    <r>
      <rPr>
        <sz val="10"/>
        <rFont val="Trebuchet MS"/>
        <family val="2"/>
      </rPr>
      <t xml:space="preserve">
                                                 Total                 $54,000
To order a new ZD5000 controller (DC power) with 
Support for:               Order:                             Price:
200 APs                     901-5100-XX00              $35,000
                          and  909-0100-ZD50             </t>
    </r>
    <r>
      <rPr>
        <u/>
        <sz val="10"/>
        <rFont val="Trebuchet MS"/>
        <family val="2"/>
      </rPr>
      <t xml:space="preserve"> $10,000</t>
    </r>
    <r>
      <rPr>
        <sz val="10"/>
        <rFont val="Trebuchet MS"/>
        <family val="2"/>
      </rPr>
      <t xml:space="preserve"> 
                                                 Total                $45,000
1,000 APs                  901-5100-XX00              $35,000
                          and  909-0900-ZD50             </t>
    </r>
    <r>
      <rPr>
        <u/>
        <sz val="10"/>
        <rFont val="Trebuchet MS"/>
        <family val="2"/>
      </rPr>
      <t xml:space="preserve"> $90,000</t>
    </r>
    <r>
      <rPr>
        <sz val="10"/>
        <rFont val="Trebuchet MS"/>
        <family val="2"/>
      </rPr>
      <t xml:space="preserve">
                                                 Total              $125,000</t>
    </r>
  </si>
  <si>
    <t>909-0100-ZD00</t>
  </si>
  <si>
    <t xml:space="preserve">ZoneDirector 3000 License Upgrade supporting an additional 100 ZoneFlex Access Points </t>
  </si>
  <si>
    <t>ZD 3000 100 AP License Upgrade</t>
  </si>
  <si>
    <t>909-0150-ZD00</t>
  </si>
  <si>
    <t xml:space="preserve">ZoneDirector 3000 License Upgrade supporting an additional 150 ZoneFlex Access Points </t>
  </si>
  <si>
    <t>ZD 3000 150 AP License Upgrade</t>
  </si>
  <si>
    <t>909-0200-ZD00</t>
  </si>
  <si>
    <t xml:space="preserve">ZoneDirector 3000 License Upgrade supporting an additional 200 ZoneFlex Access Points </t>
  </si>
  <si>
    <t>ZD 3000 200 AP License Upgrade</t>
  </si>
  <si>
    <t>909-0250-ZD00</t>
  </si>
  <si>
    <t xml:space="preserve">ZoneDirector 3000 License Upgrade supporting an additional 250 ZoneFlex Access Points </t>
  </si>
  <si>
    <t>ZD 3000 250 AP License Upgrade</t>
  </si>
  <si>
    <t>909-0300-ZD00</t>
  </si>
  <si>
    <t xml:space="preserve">ZoneDirector 3000 License Upgrade supporting an additional 300 ZoneFlex Access Points </t>
  </si>
  <si>
    <t>ZD 3000 300 AP License Upgrade</t>
  </si>
  <si>
    <t>909-0350-ZD00</t>
  </si>
  <si>
    <t xml:space="preserve">ZoneDirector 3000 License Upgrade supporting an additional 350 ZoneFlex Access Points </t>
  </si>
  <si>
    <t>ZD 3000 350 AP License Upgrade</t>
  </si>
  <si>
    <t>909-0400-ZD00</t>
  </si>
  <si>
    <t xml:space="preserve">ZoneDirector 3000 License Upgrade supporting an additional 400 ZoneFlex Access Points </t>
  </si>
  <si>
    <t>ZD 3000 400 AP License Upgrade</t>
  </si>
  <si>
    <t>909-0450-ZD00</t>
  </si>
  <si>
    <t xml:space="preserve">ZoneDirector 3000 License Upgrade supporting an additional 450 ZoneFlex Access Points </t>
  </si>
  <si>
    <t>ZD 3000 450 AP License Upgrade</t>
  </si>
  <si>
    <t>ZoneDirector 5000 License Upgrades</t>
  </si>
  <si>
    <t>909-0050-ZD50</t>
  </si>
  <si>
    <t>ZoneDirector 5000 License Upgrade supporting an additional 50 ZoneFlex Access Points</t>
  </si>
  <si>
    <t>ZD 5000 50 AP License Upgrade</t>
  </si>
  <si>
    <t>909-0100-ZD50</t>
  </si>
  <si>
    <t>ZoneDirector 5000 License Upgrade supporting an additional 100 ZoneFlex Access Points</t>
  </si>
  <si>
    <t>ZD 5000 100 AP License Upgrade</t>
  </si>
  <si>
    <t>909-0150-ZD50</t>
  </si>
  <si>
    <t>ZoneDirector 5000 License Upgrade supporting an additional 150 ZoneFlex Access Points</t>
  </si>
  <si>
    <t>ZD 5000 150 AP License Upgrade</t>
  </si>
  <si>
    <t>909-0200-ZD50</t>
  </si>
  <si>
    <t>ZoneDirector 5000 License Upgrade supporting an additional 200 ZoneFlex Access Points</t>
  </si>
  <si>
    <t>ZD 5000 200 AP License Upgrade</t>
  </si>
  <si>
    <t>909-0250-ZD50</t>
  </si>
  <si>
    <t>ZoneDirector 5000 License Upgrade supporting an additional 250 ZoneFlex Access Points</t>
  </si>
  <si>
    <t>ZD 5000 250 AP License Upgrade</t>
  </si>
  <si>
    <t>909-0300-ZD50</t>
  </si>
  <si>
    <t>ZoneDirector 5000 License Upgrade supporting an additional 300 ZoneFlex Access Points</t>
  </si>
  <si>
    <t>ZD 5000 300 AP License Upgrade</t>
  </si>
  <si>
    <t>909-0350-ZD50</t>
  </si>
  <si>
    <t>ZoneDirector 5000 License Upgrade supporting an additional 350 ZoneFlex Access Points</t>
  </si>
  <si>
    <t>ZD 5000 350 AP License Upgrade</t>
  </si>
  <si>
    <t>909-0400-ZD50</t>
  </si>
  <si>
    <t>ZoneDirector 5000 License Upgrade supporting an additional 400 ZoneFlex Access Points</t>
  </si>
  <si>
    <t>ZD 5000 400 AP License Upgrade</t>
  </si>
  <si>
    <t>909-0450-ZD50</t>
  </si>
  <si>
    <t>ZoneDirector 5000 License Upgrade supporting an additional 450 ZoneFlex Access Points</t>
  </si>
  <si>
    <t>ZD 5000 450 AP License Upgrade</t>
  </si>
  <si>
    <t>909-0500-ZD50</t>
  </si>
  <si>
    <t>ZoneDirector 5000 License Upgrade supporting an additional 500 ZoneFlex Access Points</t>
  </si>
  <si>
    <t>ZD 5000 500 AP License Upgrade</t>
  </si>
  <si>
    <t>909-0550-ZD50</t>
  </si>
  <si>
    <t>ZoneDirector 5000 License Upgrade supporting an additional 550 ZoneFlex Access Points</t>
  </si>
  <si>
    <t>ZD 5000 550 AP License Upgrade</t>
  </si>
  <si>
    <t>909-0600-ZD50</t>
  </si>
  <si>
    <t>ZoneDirector 5000 License Upgrade supporting an additional 600 ZoneFlex Access Points</t>
  </si>
  <si>
    <t>ZD 5000 600 AP License Upgrade</t>
  </si>
  <si>
    <t>909-0650-ZD50</t>
  </si>
  <si>
    <t>ZoneDirector 5000 License Upgrade supporting an additional 650 ZoneFlex Access Points</t>
  </si>
  <si>
    <t>ZD 5000 650 AP License Upgrade</t>
  </si>
  <si>
    <t>909-0700-ZD50</t>
  </si>
  <si>
    <t>ZoneDirector 5000 License Upgrade supporting an additional 700 ZoneFlex Access Points</t>
  </si>
  <si>
    <t>ZD 5000 700 AP License Upgrade</t>
  </si>
  <si>
    <t>909-0750-ZD50</t>
  </si>
  <si>
    <t>ZoneDirector 5000 License Upgrade supporting an additional 750 ZoneFlex Access Points</t>
  </si>
  <si>
    <t>ZD 5000 750 AP License Upgrade</t>
  </si>
  <si>
    <t>909-0800-ZD50</t>
  </si>
  <si>
    <t>ZoneDirector 5000 License Upgrade supporting an additional 800 ZoneFlex Access Points</t>
  </si>
  <si>
    <t>ZD 5000 800 AP License Upgrade</t>
  </si>
  <si>
    <t>909-0850-ZD50</t>
  </si>
  <si>
    <t>ZoneDirector 5000 License Upgrade supporting an additional 850 ZoneFlex Access Points</t>
  </si>
  <si>
    <t>ZD 5000 850 AP License Upgrade</t>
  </si>
  <si>
    <t>909-0900-ZD50</t>
  </si>
  <si>
    <t>ZoneDirector 5000 License Upgrade supporting an additional 900 ZoneFlex Access Points</t>
  </si>
  <si>
    <t>ZD 5000 900 AP License Upgrade</t>
  </si>
  <si>
    <t>SmartZone &amp; vSZ Licenses and vSZ Instance</t>
  </si>
  <si>
    <t>Virtual SmartZone (vSZ)</t>
  </si>
  <si>
    <t>vSZ is used to control multiple ZoneFlex Access Points.
The vSZ product and all SmartZone licenses must be purchased with WatchDog Support (Partner or End User WatchDog Support)</t>
  </si>
  <si>
    <t>L09-VSCG-WW00</t>
  </si>
  <si>
    <t>Virtual SmartZone 3.0 or newer software virtual appliance, 1 Instance, includes 1 AP license</t>
  </si>
  <si>
    <t>vSCG 3.0 or newer virtual appliance</t>
  </si>
  <si>
    <t>Must buy AP capacity licenses below to manage APs</t>
  </si>
  <si>
    <t>SmartZone 100 &amp; vSZ License Upgrades</t>
  </si>
  <si>
    <t>L09-0001-SG00</t>
  </si>
  <si>
    <t>AP management license for SZ-100/vSZ 3.X, 1 Ruckus AP access point</t>
  </si>
  <si>
    <t>SZ/vSCG3.X AP license 1 AP</t>
  </si>
  <si>
    <t>L09-0001-RXGW</t>
  </si>
  <si>
    <t>Soft GRE tunnel license from AP to 3rd party concentrator for SZ-100/vSZ 3.X, 1 tunnel capacity</t>
  </si>
  <si>
    <t>SZ/vSCG3.X GRE to GW tunnel lic. 1 AP</t>
  </si>
  <si>
    <t>Virtual Data Plane (vSZ-D)  (Orderable with SZ 3.2 software release)</t>
  </si>
  <si>
    <t>L09-vSZD-WW00</t>
  </si>
  <si>
    <t>Virtual Data Plane 3.2 or newer software virtual appliance, 1 instance (throughput upto 1 Gbps per instance)</t>
  </si>
  <si>
    <t>Virtual Data Plane 1Gbps capacity</t>
  </si>
  <si>
    <t>L09-vSZD-BW10</t>
  </si>
  <si>
    <t>Virtual Data Plane 3.2 or newer software virtual appliance, 1 instance (throughput upto 10 Gbps per instance)</t>
  </si>
  <si>
    <t>Virtual Data Plane 10 Gbps capacity</t>
  </si>
  <si>
    <t>L09-vSZD-BWUL</t>
  </si>
  <si>
    <t>Virtual Data Plane 3.2 or newer software - No throughput cap license</t>
  </si>
  <si>
    <t>Virtual Data Plane Unmetered capacity</t>
  </si>
  <si>
    <t xml:space="preserve">Ruckus Smart Positioning Technology - SPoT </t>
  </si>
  <si>
    <t>Hosted Smart Positioning Technology (SPoT)</t>
  </si>
  <si>
    <t xml:space="preserve">There are no separate or additional support SKUs required for the following SPoT SKUs. </t>
  </si>
  <si>
    <t>CLD-LOCA-1001</t>
  </si>
  <si>
    <t>One (1) year access to Smart Positioning Technology (SPoT) hosted software supporting a single AP</t>
  </si>
  <si>
    <t>1 yr hosted SPoT software for 1 AP</t>
  </si>
  <si>
    <t>CLD-LOCA-3001</t>
  </si>
  <si>
    <t>Three (3) year access to Smart Positioning Technology (SPoT) hosted software supporting a single AP</t>
  </si>
  <si>
    <t>3 yr hosted SPoT software for 1 AP</t>
  </si>
  <si>
    <t>CLD-LOCA-5001</t>
  </si>
  <si>
    <t>Five (5) year access to Smart Positioning Technology (SPoT) hosted software supporting a single AP</t>
  </si>
  <si>
    <t>5 yr hosted SPoT software for 1 AP</t>
  </si>
  <si>
    <t>CLD-LOEA-1001</t>
  </si>
  <si>
    <t>SPoT Engine, API &amp; Analytics for 1 year subscription, venue up to 10 clients / min</t>
  </si>
  <si>
    <t>Point 1 yr 90 day store 10 client/min</t>
  </si>
  <si>
    <t>CLD-LOEA-3001</t>
  </si>
  <si>
    <t>SPoT Engine, API &amp; Analytics for 3 year subscription, venue up to 10 clients / min</t>
  </si>
  <si>
    <t>Point 3 yr 90 day store 10 client/min</t>
  </si>
  <si>
    <t>CLD-LOEA-5001</t>
  </si>
  <si>
    <t>SPoT Engine, API &amp; Analytics for 5 year subscription, venue up to 10 clients / min</t>
  </si>
  <si>
    <t>Point 5 yr 90 day store 10 client/min</t>
  </si>
  <si>
    <t>CLD-LPEA-1001</t>
  </si>
  <si>
    <t>SPoT Presence Engine, API &amp; Analytics for 1 year subscription, venue up to 10 clients / min</t>
  </si>
  <si>
    <t>Presence 1 yr 30 day store 10 client/min</t>
  </si>
  <si>
    <t>CLD-LPEA-3001</t>
  </si>
  <si>
    <t>SPoT Presence Engine, API &amp; Analytics for 3 year subscription, venue up to 10 clients / min</t>
  </si>
  <si>
    <t>Presence 3 yr 30 day store 10 client/min</t>
  </si>
  <si>
    <t>CLD-LPEA-5001</t>
  </si>
  <si>
    <t>SPoT Presence Engine, API &amp; Analytics for 5 year subscription, venue up to 10 clients / min</t>
  </si>
  <si>
    <t>Presence 5 yr 30 day store 10 client/min</t>
  </si>
  <si>
    <t>CLR-LOCA-1001</t>
  </si>
  <si>
    <t>One (1) year Renewal access to Smart Positioning Technology (SPoT) hosted software supporting a single AP</t>
  </si>
  <si>
    <t>1 yr renewal hosted SPoT s/w for 1 AP</t>
  </si>
  <si>
    <t>CLR-LOCA-3001</t>
  </si>
  <si>
    <t>Three (3) year Renewal access to Smart Positioning Technology (SPoT) hosted software supporting a single AP</t>
  </si>
  <si>
    <t>3 yr renewal hosted SPoT s/w for 1 AP</t>
  </si>
  <si>
    <t>CLR-LOCA-5001</t>
  </si>
  <si>
    <t>Five (5) year Renewal access to Smart Positioning Technology (SPoT) hosted software supporting a single AP</t>
  </si>
  <si>
    <t>5 yr renewal hosted SPoT s/w for 1 AP</t>
  </si>
  <si>
    <t>CLR-LOEA-1001</t>
  </si>
  <si>
    <t>Renewal SPoT Engine, API &amp; Analytics for 1 year subscription, venue up to 10 clients / min</t>
  </si>
  <si>
    <t>Renw Pt 1 yr 90 dd stor 10 client/min</t>
  </si>
  <si>
    <t>CLR-LOEA-3001</t>
  </si>
  <si>
    <t>Renewal SPoT Engine, API &amp; Analytics for 3 year subscription, venue up to 10 clients / min</t>
  </si>
  <si>
    <t>Renw Pt 3 yr 90 dd stor 10 client/min </t>
  </si>
  <si>
    <t>CLR-LOEA-5001</t>
  </si>
  <si>
    <t>Renewal SPoT Engine, API &amp; Analytics for 5 year subscription, venue up to 10 clients / min</t>
  </si>
  <si>
    <t>Renw Pt 5 yr 90 dd stor 10 client/min</t>
  </si>
  <si>
    <t>CLR-LPEA-1001</t>
  </si>
  <si>
    <t>Renewal SPoT Presence Engine, API &amp; Analytics for 1 year subscription, venue up to 10 clients / min</t>
  </si>
  <si>
    <t>Renw Prsenc 1 yr 30 dd stor 10 clnt/min</t>
  </si>
  <si>
    <t>CLR-LPEA-3001</t>
  </si>
  <si>
    <t>Renewal SPoT Presence Engine, API &amp; Analytics for 3 year subscription, venue up to 10 clients / min</t>
  </si>
  <si>
    <t>Renw Prsenc 3 yr 30 dd stor 10 clnt/min</t>
  </si>
  <si>
    <t>CLR-LPEA-5001</t>
  </si>
  <si>
    <t>Renewal SPoT Presence Engine, API &amp; Analytics for 5 year subscription, venue up to 10 clients / min</t>
  </si>
  <si>
    <t>Renw Prsenc 5 yr 30 dd stor 10 clnt/min</t>
  </si>
  <si>
    <t>Virtual Smart Positioning Technology (vSPoT)</t>
  </si>
  <si>
    <t>Virtual Smart Positioning Technology (vSPoT) is an on-premise software that has a location engine, analytics dashboard and APIs.  vSPoT works with both the ZoneDirector (9.8 and above), and the RuckOS3.0 (&amp; newer) platforms (SmartZone series, , vSCG as well as SCG200 series) controllers. Hardware not Included.  See Install Guide for server specs.  Must be purchased with WatchDog Support for vSPoT.</t>
  </si>
  <si>
    <t>L09-VSPT-WW00</t>
  </si>
  <si>
    <t>Virtual Smart Positioning Technology (vSPoT) Base software platform as a virtual appliance,one (1) instance license, perpetual</t>
  </si>
  <si>
    <t>1 instance license for vSPoT</t>
  </si>
  <si>
    <t>L09-0001-VSPT</t>
  </si>
  <si>
    <t>Virtual Smart Positioning Technology (vSPoT) AP management license for one (1) AP, perpetual</t>
  </si>
  <si>
    <t>1 AP Capacity License for vSPoT</t>
  </si>
  <si>
    <t>SmartCell Insight (SCI) is a software-only Big Data Analytics / Reporting application that works with both the ZoneDirector &amp; SmartCell Gateway platforms.   
SCI comes with a portfolio of out of the box reports and the ability to create Custom Reports in the field.   Hardware not Included.  See Install Guide for supported firmware versions, and server specs.  Must be purchased with WatchDog Support for SCI</t>
  </si>
  <si>
    <t>Application</t>
  </si>
  <si>
    <t>901-SCIP-0000</t>
  </si>
  <si>
    <t>Perpetual Right To Use for the SmartCell Insight (SCI) application.  Includes license to manage 500 APs.</t>
  </si>
  <si>
    <t>RTU for SCI application + 500 AP lic</t>
  </si>
  <si>
    <t>Per-AP License</t>
  </si>
  <si>
    <t>909-SCIL-0000</t>
  </si>
  <si>
    <t>Perpetual license to manage 1 additional AP with SCI.  Only required when more than 500 APs are managed by SCI e.g. for the 501st AP onwards</t>
  </si>
  <si>
    <t xml:space="preserve">Per AP License for SCI </t>
  </si>
  <si>
    <t>FlexMaster Software</t>
  </si>
  <si>
    <t>FlexMaster (FM) Software remotely manages the ZoneDirector 1100, 3000, and 5000 Series, and ZoneFlex APs.  Hardware is not included.
Minimum system requirements for hosting FlexMaster:  2.5 Ghz CPU, 8 GB RAM, 160 GB hard drive, Red Hat Linux Enterprise Edition 5.0 or higher or CentOS 6.5 or higher</t>
  </si>
  <si>
    <t>New Installation</t>
  </si>
  <si>
    <t>Old Part Number</t>
  </si>
  <si>
    <t>901-0100-FME0</t>
  </si>
  <si>
    <t>FlexMaster software to manage up to 100 AP's (software CD including user manual)</t>
  </si>
  <si>
    <t>FlexMaster 100 AP management software</t>
  </si>
  <si>
    <t>901-0250-FME0</t>
  </si>
  <si>
    <t>FlexMaster software to manage up to 250 AP's (software CD including user manual)</t>
  </si>
  <si>
    <t>FlexMaster 250 AP management software</t>
  </si>
  <si>
    <t>901-0500-FME0</t>
  </si>
  <si>
    <t>FlexMaster software to manage up to 500 AP's (software CD including user manual)</t>
  </si>
  <si>
    <t>FlexMaster 500 AP management software</t>
  </si>
  <si>
    <t>901-1000-FME0</t>
  </si>
  <si>
    <t>FlexMaster software to manage up to 1000 AP's (software CD including user manual)</t>
  </si>
  <si>
    <t>FlexMaster 1000 AP management software</t>
  </si>
  <si>
    <t>901-2500-FME0</t>
  </si>
  <si>
    <t>FlexMaster software to manage up to 2500 AP's (software CD including user manual)</t>
  </si>
  <si>
    <t>FlexMaster 2500 AP management software</t>
  </si>
  <si>
    <t>901-5000-FME0</t>
  </si>
  <si>
    <t>FlexMaster software to manage up to 5000 AP's (software CD including user manual)</t>
  </si>
  <si>
    <t>FlexMaster 5000 AP management software</t>
  </si>
  <si>
    <t>901-0000-FME1</t>
  </si>
  <si>
    <t>FlexMaster software to manage up to 10000 AP's (software CD including user manual)</t>
  </si>
  <si>
    <t>FlexMaster 10000 AP management software</t>
  </si>
  <si>
    <t>License Upgrade</t>
  </si>
  <si>
    <t>909-0100-FMEU</t>
  </si>
  <si>
    <t>FlexMaster license upgrade from supporting 25 to supporting up to 100 AP's</t>
  </si>
  <si>
    <t>FlexMaster 25 to 100 AP upgrade</t>
  </si>
  <si>
    <t>909-0250-FMEU</t>
  </si>
  <si>
    <t>FlexMaster license upgrade from supporting 100 to supporting up to 250 AP's</t>
  </si>
  <si>
    <t>FlexMaster 100 to 250 AP upgrade</t>
  </si>
  <si>
    <t>909-0500-FMEU</t>
  </si>
  <si>
    <t>FlexMaster license upgrade from supporting 250 to supporitng up to 500 AP's</t>
  </si>
  <si>
    <t>FlexMaster 250 to 500 AP upgrade</t>
  </si>
  <si>
    <t>909-1000-FMEU</t>
  </si>
  <si>
    <t>FlexMaster license upgrade from supporting 500 to supporting up up to 1000 AP's</t>
  </si>
  <si>
    <t>FlexMaster 500 to 1000 AP upgrade</t>
  </si>
  <si>
    <t>909-2500-FMEU</t>
  </si>
  <si>
    <t>FlexMaster license upgrade from supporting 1000 to supporting up to 2500 AP's</t>
  </si>
  <si>
    <t>FlexMaster 1000 to 2500 AP upgrade</t>
  </si>
  <si>
    <t>909-5000-FMEU</t>
  </si>
  <si>
    <t>FlexMaster license upgrade from supporting 2500 to supporting up to 5000 AP's</t>
  </si>
  <si>
    <t>FlexMaster 2500 to 5000 AP upgrade</t>
  </si>
  <si>
    <t>909-0000-FME1</t>
  </si>
  <si>
    <t>FlexMaster license upgrade from supporting 5000 to supporting up to 10000 AP's</t>
  </si>
  <si>
    <t>FlexMaster 5000 to 10000 AP upgrade</t>
  </si>
  <si>
    <t>note:</t>
  </si>
  <si>
    <t>Purchasing License Upgrades should include all Upgrade SKU's up to the number of managed devices</t>
  </si>
  <si>
    <t>For example:</t>
  </si>
  <si>
    <t>License upgrade from 100 AP's to 500 AP's will need to include both 901-0250-FMEU and 901-0500-FMEU</t>
  </si>
  <si>
    <t>License upgrade from 100 AP's to 1000 AP's will need to include 901-0250-FMEU, 901-0500-FMEU, and 901-1000-FMEU</t>
  </si>
  <si>
    <t>Warranty - FlexMaster</t>
  </si>
  <si>
    <t>All FlexMaster products include STANDARD WARRANTY, including 90 days software support</t>
  </si>
  <si>
    <t>ZoneFlex Tools</t>
  </si>
  <si>
    <t>901-0100-0002</t>
  </si>
  <si>
    <t>Ruckus Planner new software with support for 11AC APs, powered by AirMagnet.  RF Planner with Ruckus antenna patterns to assist customers for pre-deployment estimates. This SKU replaces the older (ending with 1) Ruckus Planner software. Includes Support for 3 years</t>
  </si>
  <si>
    <t>Ruckus Planner new software w/ 11ac supp</t>
  </si>
  <si>
    <t>909-0100-0002</t>
  </si>
  <si>
    <t>Ruckus Planner upgrade SKU - to upgrade from the 901-0100-0001 s/w to 901-0100-0002. Must have the older software to use the upgrade SKU.</t>
  </si>
  <si>
    <t>Ruckus Planner upgrade license</t>
  </si>
  <si>
    <t>903-0100-0002</t>
  </si>
  <si>
    <t>Not For Resale (NFR): Ruckus Planner new software supporting 11AC APs, powered by AirMagnet. RF Planner with Ruckus antenna patterns to assist partners for pre-deployment estimates.</t>
  </si>
  <si>
    <t>NRF kit for new Ruckus Planner software</t>
  </si>
  <si>
    <t>Cloudpath</t>
  </si>
  <si>
    <t>Cloudpath is an on-site or cloud-hosted security and device enablement (onboarding) application that works with both the ZoneDirector &amp; SmartZone platforms.   
Cloudpath enables customers to implement secure IT-managed, BYOD, and guest Wi-Fi environments, while also providing an integrated RADIUS server, certificate authority, device onboarding and configuration tools, and policy definitions. 
Hardware not Included.  See documentation for server specs and installation guidelines. All user capacity licenses include support. The virtual appliance server for on-site deployments requires user capacity licenses. Each customer supports</t>
  </si>
  <si>
    <t>Cloudpath On-Site</t>
  </si>
  <si>
    <t>Server Application</t>
  </si>
  <si>
    <t>L09-CLP-WW00</t>
  </si>
  <si>
    <t>Cloudpath base server software as a virtual appliance, one (1) instance license, perpetual. No user licenses included. Supports 5000 SMS messages per year, per customer.
1 server supports up to 10,000 user licenses.
2 servers support up to 50,000 user licenses.
4 servers support 50,000+ user licenses.
More servers may be necessary for high availability design or for additional capacity.</t>
  </si>
  <si>
    <t>Cloudpath base server virtual appliance</t>
  </si>
  <si>
    <t>User Capacity Licenses</t>
  </si>
  <si>
    <t>LS9-CLP1-0100</t>
  </si>
  <si>
    <t xml:space="preserve">One (1) year access to Cloudpath on-site software supporting 100 users (unlimited devices per user). Requires minimum of 1 server. </t>
  </si>
  <si>
    <t>LS9-CLP1-001K</t>
  </si>
  <si>
    <t xml:space="preserve">One (1) year access to Cloudpath on-site software supporting 1,000 users (unlimited devices per user). Requires minimum of 1 server. </t>
  </si>
  <si>
    <t>LS9-CLP1-005K</t>
  </si>
  <si>
    <t xml:space="preserve">One (1) year access to Cloudpath on-site software supporting 5,000 users (unlimited devices per user). Requires minimum of 1 server. </t>
  </si>
  <si>
    <t>LS9-CLP1-010K</t>
  </si>
  <si>
    <t xml:space="preserve">One (1) year access to Cloudpath on-site software supporting 10,000 users (unlimited devices per user). Requires minimum of 1 server. </t>
  </si>
  <si>
    <t>LS9-CLP1-020K</t>
  </si>
  <si>
    <t xml:space="preserve">One (1) year access to Cloudpath on-site software supporting 20,000 users (unlimited devices per user). Requires minimum of 2 servers. </t>
  </si>
  <si>
    <t>LS9-CLP1-050K</t>
  </si>
  <si>
    <t xml:space="preserve">One (1) year access to Cloudpath on-site software supporting 50,000 users (unlimited devices per user). Requires minimum of 4 servers. </t>
  </si>
  <si>
    <t>LS9-CLP3-0100</t>
  </si>
  <si>
    <t xml:space="preserve">Three (3) year access to Cloudpath on-site software supporting 100 users (unlimited devices per user). Requires minimum of 1 server. </t>
  </si>
  <si>
    <t>LS9-CLP3-001K</t>
  </si>
  <si>
    <t xml:space="preserve">Three (3) year access to Cloudpath on-site software supporting 1,000 users (unlimited devices per user). Requires minimum of 1 server. </t>
  </si>
  <si>
    <t>LS9-CLP3-005K</t>
  </si>
  <si>
    <t xml:space="preserve">Three (3) year access to Cloudpath on-site software supporting 5,000 users (unlimited devices per user). Requires minimum of 1 server. </t>
  </si>
  <si>
    <t>LS9-CLP3-010K</t>
  </si>
  <si>
    <t xml:space="preserve">Three (3) year access to Cloudpath on-site software supporting 10,000 users (unlimited devices per user). Requires minimum of 1 server. </t>
  </si>
  <si>
    <t>LS9-CLP3-020K</t>
  </si>
  <si>
    <t xml:space="preserve">Three (3) year access to Cloudpath on-site software supporting 20,000 users (unlimited devices per user). Requires minimum of 2 servers. </t>
  </si>
  <si>
    <t>LS9-CLP3-050K</t>
  </si>
  <si>
    <t xml:space="preserve">Three (3) year access to Cloudpath on-site software supporting 50,000 users (unlimited devices per user). Requires minimum of 4 servers. </t>
  </si>
  <si>
    <t>LS9-CLP5-0100</t>
  </si>
  <si>
    <t xml:space="preserve">Five (5) year access to Cloudpath on-site software supporting 100 users (unlimited devices per user). Requires minimum of 1 server. </t>
  </si>
  <si>
    <t>LS9-CLP5-001K</t>
  </si>
  <si>
    <t xml:space="preserve">Five (5) year access to Cloudpath on-site software supporting 1,000 users (unlimited devices per user). Requires minimum of 1 server. </t>
  </si>
  <si>
    <t>LS9-CLP5-005K</t>
  </si>
  <si>
    <t xml:space="preserve">Five (5) year access to Cloudpath on-site software supporting 5,000 users (unlimited devices per user). Requires minimum of 1 server. </t>
  </si>
  <si>
    <t>LS9-CLP5-010K</t>
  </si>
  <si>
    <t xml:space="preserve">Five (5) year access to Cloudpath on-site software supporting 10,000 users (unlimited devices per user). Requires minimum of 1 server. </t>
  </si>
  <si>
    <t>LS9-CLP5-020K</t>
  </si>
  <si>
    <t xml:space="preserve">Five (5) year access to Cloudpath on-site software supporting 20,000 users (unlimited devices per user). Requires minimum of 2 servers. </t>
  </si>
  <si>
    <t>LS9-CLP5-050K</t>
  </si>
  <si>
    <t xml:space="preserve">Five (5) year access to Cloudpath on-site software supporting 50,000 users (unlimited devices per user). Requires minimum of 4 servers. </t>
  </si>
  <si>
    <t>Cloudpath Cloud-Hosted</t>
  </si>
  <si>
    <t>CLD-CLP1-0100</t>
  </si>
  <si>
    <t xml:space="preserve">One (1) year access to Cloudpath cloud-hosted software supporting 100 users (unlimited devices per user). Requires minimum of 1 server. </t>
  </si>
  <si>
    <t>CLD-CLP1-001K</t>
  </si>
  <si>
    <t xml:space="preserve">One (1) year access to Cloudpath cloud-hosted software supporting 1,000 users (unlimited devices per user). Requires minimum of 1 server. </t>
  </si>
  <si>
    <t>CLD-CLP1-005K</t>
  </si>
  <si>
    <t xml:space="preserve">One (1) year access to Cloudpath cloud-hosted software supporting 5,000 users (unlimited devices per user). Requires minimum of 1 server. </t>
  </si>
  <si>
    <t>CLD-CLP1-010K</t>
  </si>
  <si>
    <t xml:space="preserve">One (1) year access to Cloudpath cloud-hosted software supporting 10,000 users (unlimited devices per user). Requires minimum of 1 server. </t>
  </si>
  <si>
    <t>CLD-CLP1-020K</t>
  </si>
  <si>
    <t xml:space="preserve">One (1) year access to Cloudpath cloud-hosted software supporting 20,000 users (unlimited devices per user). Requires minimum of 2 servers. </t>
  </si>
  <si>
    <t>CLD-CLP1-050K</t>
  </si>
  <si>
    <t xml:space="preserve">One (1) year access to Cloudpath cloud-hosted software supporting 50,000 users (unlimited devices per user). Requires minimum of 4 servers. </t>
  </si>
  <si>
    <t>CLD-CLP3-0100</t>
  </si>
  <si>
    <t xml:space="preserve">Three (3) year access to Cloudpath cloud-hosted software supporting 100 users (unlimited devices per user). Requires minimum of 1 server. </t>
  </si>
  <si>
    <t>CLD-CLP3-001K</t>
  </si>
  <si>
    <t xml:space="preserve">Three (3) year access to Cloudpath cloud-hosted software supporting 1,000 users (unlimited devices per user). Requires minimum of 1 server. </t>
  </si>
  <si>
    <t>CLD-CLP3-005K</t>
  </si>
  <si>
    <t xml:space="preserve">Three (3) year access to Cloudpath cloud-hosted software supporting 5,000 users (unlimited devices per user). Requires minimum of 1 server. </t>
  </si>
  <si>
    <t>CLD-CLP3-010K</t>
  </si>
  <si>
    <t xml:space="preserve">Three (3) year access to Cloudpath cloud-hosted software supporting 10,000 users (unlimited devices per user). Requires minimum of 1 server. </t>
  </si>
  <si>
    <t>CLD-CLP3-020K</t>
  </si>
  <si>
    <t xml:space="preserve">Three (3) year access to Cloudpath cloud-hosted software supporting 20,000 users (unlimited devices per user). Requires minimum of 2 servers. </t>
  </si>
  <si>
    <t>CLD-CLP3-050K</t>
  </si>
  <si>
    <t xml:space="preserve">Three (3) year access to Cloudpath cloud-hosted software supporting 50,000 users (unlimited devices per user). Requires minimum of 4 servers. </t>
  </si>
  <si>
    <t>CLD-CLP5-0100</t>
  </si>
  <si>
    <t xml:space="preserve">Five (5) year access to Cloudpath cloud-hosted software supporting 100 users (unlimited devices per user). Requires minimum of 1 server. </t>
  </si>
  <si>
    <t>CLD-CLP5-001K</t>
  </si>
  <si>
    <t xml:space="preserve">Five (5) year access to Cloudpath cloud-hosted software supporting 1,000 users (unlimited devices per user). Requires minimum of 1 server. </t>
  </si>
  <si>
    <t>CLD-CLP5-005K</t>
  </si>
  <si>
    <t xml:space="preserve">Five (5) year access to Cloudpath cloud-hosted software supporting 5,000 users (unlimited devices per user). Requires minimum of 1 server. </t>
  </si>
  <si>
    <t>CLD-CLP5-010K</t>
  </si>
  <si>
    <t xml:space="preserve">Five (5) year access to Cloudpath cloud-hosted software supporting 10,000 users (unlimited devices per user). Requires minimum of 1 server. </t>
  </si>
  <si>
    <t>CLD-CLP5-020K</t>
  </si>
  <si>
    <t xml:space="preserve">Five (5) year access to Cloudpath cloud-hosted software supporting 20,000 users (unlimited devices per user). Requires minimum of 2 servers. </t>
  </si>
  <si>
    <t>CLD-CLP5-050K</t>
  </si>
  <si>
    <t xml:space="preserve">Five (5) year access to Cloudpath cloud-hosted software supporting 50,000 users (unlimited devices per user). Requires minimum of 4 servers. </t>
  </si>
  <si>
    <t>Cloudpath Renewals</t>
  </si>
  <si>
    <t>Cloudpath On-Site Renewals</t>
  </si>
  <si>
    <t>LSR-CLP1-0100</t>
  </si>
  <si>
    <t>LSR-CLP1-001K</t>
  </si>
  <si>
    <t>LSR-CLP1-005K</t>
  </si>
  <si>
    <t>LSR-CLP1-010K</t>
  </si>
  <si>
    <t>LSR-CLP1-020K</t>
  </si>
  <si>
    <t>LSR-CLP1-050K</t>
  </si>
  <si>
    <t>LSR-CLP3-0100</t>
  </si>
  <si>
    <t>LSR-CLP3-001K</t>
  </si>
  <si>
    <t>LSR-CLP3-005K</t>
  </si>
  <si>
    <t>LSR-CLP3-010K</t>
  </si>
  <si>
    <t>LSR-CLP3-020K</t>
  </si>
  <si>
    <t>LSR-CLP3-050K</t>
  </si>
  <si>
    <t>LSR-CLP5-0100</t>
  </si>
  <si>
    <t>LSR-CLP5-001K</t>
  </si>
  <si>
    <t>LSR-CLP5-005K</t>
  </si>
  <si>
    <t>LSR-CLP5-010K</t>
  </si>
  <si>
    <t>LSR-CLP5-020K</t>
  </si>
  <si>
    <t>LSR-CLP5-050K</t>
  </si>
  <si>
    <t>Cloudpath Cloud-Hosted Renewals</t>
  </si>
  <si>
    <t>CLR-CLP1-0100</t>
  </si>
  <si>
    <t>CLR-CLP1-001K</t>
  </si>
  <si>
    <t>CLR-CLP1-005K</t>
  </si>
  <si>
    <t>CLR-CLP1-010K</t>
  </si>
  <si>
    <t>CLR-CLP1-020K</t>
  </si>
  <si>
    <t>CLR-CLP1-050K</t>
  </si>
  <si>
    <t>CLR-CLP3-0100</t>
  </si>
  <si>
    <t>CLR-CLP3-001K</t>
  </si>
  <si>
    <t>CLR-CLP3-005K</t>
  </si>
  <si>
    <t>CLR-CLP3-010K</t>
  </si>
  <si>
    <t>CLR-CLP3-020K</t>
  </si>
  <si>
    <t>CLR-CLP3-050K</t>
  </si>
  <si>
    <t>CLR-CLP5-0100</t>
  </si>
  <si>
    <t>CLR-CLP5-001K</t>
  </si>
  <si>
    <t>CLR-CLP5-005K</t>
  </si>
  <si>
    <t>CLR-CLP5-010K</t>
  </si>
  <si>
    <t>CLR-CLP5-020K</t>
  </si>
  <si>
    <t>CLR-CLP5-050K</t>
  </si>
  <si>
    <t>Ruckus Wireless Accessories Pricing Guide</t>
  </si>
  <si>
    <t>lead time</t>
  </si>
  <si>
    <t>911-2101-DP01</t>
  </si>
  <si>
    <t>One high gain directional antenna, dual-polarized 21dBi gain and 10degrees 3dBm beam width, including one dual plane adjustable wall/pole mounting kit and two 1m RF cables with N-Type connectors.</t>
  </si>
  <si>
    <t>Antenna, 21 dBi 10 deg dual pol, 1m cbl</t>
  </si>
  <si>
    <t>8 weeks</t>
  </si>
  <si>
    <t>911-2401-DP01</t>
  </si>
  <si>
    <t>One high gain directional antenna, dual-polarized 24.5dBi V gain/23.5dBi H gain and 7-9 degrees 3dBm beam width, including one dual plane adjustable wall/pole mounting kit and two 1m RF cables with N-Type connectors.</t>
  </si>
  <si>
    <t>Antenna, 24 dBi 8 deg dual pol, 1m cbl</t>
  </si>
  <si>
    <t>911-1212-DP01</t>
  </si>
  <si>
    <t>One 5GHz directional antenna, dual-polarized 12.5dBi gain and 120 degrees 3dBm beam width, including one dual plane adjustable wall/pole mounting kit and two 1m RF cables with N-Type connectors.</t>
  </si>
  <si>
    <t>Antenna, 12 dBi 120 deg dual pol, 1m cbl</t>
  </si>
  <si>
    <t>911-0636-VP01</t>
  </si>
  <si>
    <t>One 5GHz Omni-Directional antenna, vertically polarized, 5.5dBi, direct attached to N-Type female connector.</t>
  </si>
  <si>
    <t>Antenna, 5.5 dBi omni ver pol</t>
  </si>
  <si>
    <t>911-0536-HP01</t>
  </si>
  <si>
    <t>One 5GHz Omni-Directional antenna, horizontally polarized, 5dBi, direct attached to N-Type female connector.</t>
  </si>
  <si>
    <t>Antenna, 5 dBi omni hor pol</t>
  </si>
  <si>
    <t>911-0636-VH01</t>
  </si>
  <si>
    <t>Bundle of one 911-0636-VP01 and one 911-0536-HP01</t>
  </si>
  <si>
    <t>Antenna bundle, 5 dBi omni ver+hor pol</t>
  </si>
  <si>
    <t>911-0636-VH02</t>
  </si>
  <si>
    <t>Bundle of two 911-0636-VP01 and one 911-0536-HP01,ZF7761-CM</t>
  </si>
  <si>
    <t>Ant bundle, 5 dBi omni 2 ver+ 1 hor pol</t>
  </si>
  <si>
    <t>911-0006-HP01</t>
  </si>
  <si>
    <t>One 2.4 GHz Omni-Directional antenna, horizontally polarized, 6dBi, N-Male Connector</t>
  </si>
  <si>
    <t>Antenna, 2.4GHz, 6dBi, H-pol</t>
  </si>
  <si>
    <t>911-0005-VP01</t>
  </si>
  <si>
    <t>One 2.4 GHz Omni-Directional antenna, vertically polarized, 5dBi, N-Male Connector</t>
  </si>
  <si>
    <t>Antenna, 5GHz, 5dBi, V-pol</t>
  </si>
  <si>
    <t>911-0505-DP01</t>
  </si>
  <si>
    <t>AT-0505-DP01, Indoor Antenna for 7372-E, Panel, Dual-Band 2.4/5 GHz, 5dBi, 2x2, Dual-Polarity, RP-SMA</t>
  </si>
  <si>
    <t>Antenna, dual-band, 5dBi, dual pol</t>
  </si>
  <si>
    <t>911-0303-VP02</t>
  </si>
  <si>
    <t>AT-0303-VP01, Indoor Antenna for 7372-E, Elbow-Joint, Dual-Band 2.4/5 GHz, 2/3dBi, RP-SMA, Pair</t>
  </si>
  <si>
    <t>Antenna, dual-band, 2/3dBi, pair</t>
  </si>
  <si>
    <t xml:space="preserve">Fiber Node is an accessory product for the 7782, 7782-S, 7782-N, 7782-E, 7762, 7762-AC, T300, T301 &amp; P300 products.
Fiber Nodes include a one year warranty. </t>
  </si>
  <si>
    <t>902-0202-1000</t>
  </si>
  <si>
    <t>Fiber Node, EPON/DPoE,SM,20km, gray. Includes enclosure, media adapter, SFP optics, cables, fiber patch cord, pole/wall brackets, 7782, 7782-S, 7782-N, 7782-E, 7762-AC bracket, fasteners. Does not include ZF7782, 7782-S, 7782-N, 7782-E, 7762, 7762-AC.</t>
  </si>
  <si>
    <t>Fiber Node, EPON, 20km</t>
  </si>
  <si>
    <t>4-6 weeks</t>
  </si>
  <si>
    <t>902-0203-1000</t>
  </si>
  <si>
    <t>Fiber Node, 1000Base-LX,SM,10km, gray. Includes enclosure, media adapter, SFP optics, cables, fiber patch cord, pole/wall brackets, 7782, 7782-S, 7782-N, 7782-E, 7762-AC bracket, fasteners. Does not include ZF7782, 7782-S, 7782-N, 7782-E, 7762, 7762-AC.</t>
  </si>
  <si>
    <t>Fiber Node, 1000Base-LX, 10km</t>
  </si>
  <si>
    <t>902-0200-0000</t>
  </si>
  <si>
    <t>Weather-tight Fiber Optic Enclosure, Gray, Field Installable Accessory for 7782, 7782-S, 7782-N, 7782-E, 7762-AC. Includes slide bracket, AP bracket, enclosure, fiber spools, cable shield bond, data cables and optical mating sleeves for SC/UPC and LC-duplex. Does not include media converter, optic transceiver or fiber cable. Does not include ZF7782, 7782-S, 7782-N, 7782-E, 7762,7762-AC.</t>
  </si>
  <si>
    <t>Fiber Node, enclosure only</t>
  </si>
  <si>
    <t>902-0201-0000</t>
  </si>
  <si>
    <t>Managed Industrial Media Converter, SFP fiber optic slot,12-48Vdc,-40 to 60C, includes pre-wired power adapter and outdoor rated data cables.</t>
  </si>
  <si>
    <t>Fiber Node, media converter only</t>
  </si>
  <si>
    <t>902-0202-0000</t>
  </si>
  <si>
    <t>EPON Optical Network Terminal, SFP Optic Module, 20km reach, single mode, SC/UPC,-40 to 85C, Includes SC/UPC fiber patch cable.</t>
  </si>
  <si>
    <t>Fiber Node, EPON optics</t>
  </si>
  <si>
    <t>902-0203-0000</t>
  </si>
  <si>
    <t>1000Base-LX, SFP (mini-GBIC) Optic Module, Single Mode, 10km  reach, LC duplex, -40 to 85C. Includes LC-Duplex fiber patch cable.</t>
  </si>
  <si>
    <t>Fiber Node,1000Base-LX optics</t>
  </si>
  <si>
    <t>P01-0300-0000</t>
  </si>
  <si>
    <t>Fiber Node, GPON/EPON/PoE, gray. Includes enclosure, media adapter, cables, fiber patch cord, pole/wall brackets, T30x/P300 bracket, fasteners. Does not include the T30x/P300 or the SFP optics.</t>
  </si>
  <si>
    <t>Fiber Converter for T300/301 &amp; P300</t>
  </si>
  <si>
    <t>902-0190-0000</t>
  </si>
  <si>
    <t>10GBASE-SR SFP+ optical transceiver module for SmartZone 100</t>
  </si>
  <si>
    <t>SFP+ Module for SCG &amp; SZ</t>
  </si>
  <si>
    <t>902-0173-US00</t>
  </si>
  <si>
    <t>Spares of US Power Adapter for ZoneFlex 7372, 7352, 7321, R600, R500, R300, 7441- quantity of 1</t>
  </si>
  <si>
    <t>US Power Adapter 7372/52, 7321- 1</t>
  </si>
  <si>
    <t>Order multiple 10</t>
  </si>
  <si>
    <t>902-0173-EU00</t>
  </si>
  <si>
    <t>Spares of EU Power Adapter for ZoneFlex 7372, 7352, 7321, R600, R500, R300, 7441- quantity of 1</t>
  </si>
  <si>
    <t>EU Power Adapter 7372/52, 7321- 1</t>
  </si>
  <si>
    <t>902-0173-AR00</t>
  </si>
  <si>
    <t>Spares of AR Power Adapter for ZoneFlex 7372, 7352, 7321, R600, R500, R300, 7441- quantity of 1</t>
  </si>
  <si>
    <t>AR Power Adapter 7372/52, 7321- 1</t>
  </si>
  <si>
    <t>902-0173-AU00</t>
  </si>
  <si>
    <t>Spares of AU Power Adapter for ZoneFlex 7372, 7352, 7321, R600, R500, R300, 7441- quantity of 1</t>
  </si>
  <si>
    <t>AU Power Adapter 7372/52, 7321- 1</t>
  </si>
  <si>
    <t>902-0173-BR00</t>
  </si>
  <si>
    <t>Spares of BR Power Adapter for ZoneFlex 7372, 7352, 7321, R600, R500, R300, 7441- quantity of 1</t>
  </si>
  <si>
    <t>BR Power Adapter 7372/52, 7321- 1</t>
  </si>
  <si>
    <t>902-0173-CN00</t>
  </si>
  <si>
    <t>Spares of CN Power Adapter for ZoneFlex 7372, 7352, 7321, R600, R500, R300, 7441- quantity of 1</t>
  </si>
  <si>
    <t>CN Power Adapter 7372/52, 7321- 1</t>
  </si>
  <si>
    <t>902-0173-IN00</t>
  </si>
  <si>
    <t>Spares of IN Power Adapter for ZoneFlex 7372, 7352, 7321, R600, R500, R300, 7441- quantity of 1</t>
  </si>
  <si>
    <t>IN Power Adapter 7372/52, 7321- 1</t>
  </si>
  <si>
    <t>902-0173-KR00</t>
  </si>
  <si>
    <t>Spares of KR Power Adapter for ZoneFlex 7372, 7352, 7321, R600, R500, R300, 7441- quantity of 1</t>
  </si>
  <si>
    <t>KR Power Adapter 7372/52, 7321- 1</t>
  </si>
  <si>
    <t>902-0173-SA00</t>
  </si>
  <si>
    <t>Spares of SA Power Adapter for ZoneFlex 7372, 7352, 7321, R600, R500, R300, 7441- quantity of 1</t>
  </si>
  <si>
    <t>SA Power Adapter 7372/52, 7321- 1</t>
  </si>
  <si>
    <t>902-0173-UK00</t>
  </si>
  <si>
    <t>Spares of UK Power Adapter for ZoneFlex 7372, 7352, 7321, R600, R500, R300, 7441- quantity of 1</t>
  </si>
  <si>
    <t>UK Power Adapter 7372/52, 7321- 1</t>
  </si>
  <si>
    <t>902-0173-UN00</t>
  </si>
  <si>
    <t>Spares of UN/UU Dual Range Power Adapter for ZoneFlex 7372, 7352, 7321, R600, R500, R300, 7441- quantity of 1</t>
  </si>
  <si>
    <t>UN Power Adapter 7372/52, 7321- 1</t>
  </si>
  <si>
    <t>902-1169-US00</t>
  </si>
  <si>
    <t>Spares of US Power Adapter for ZoneFlex R710, ZoneDirector 1200- quantity of 1</t>
  </si>
  <si>
    <t>US Power Adapter for R710, ZD1200- 1</t>
  </si>
  <si>
    <t>902-1169-EU00</t>
  </si>
  <si>
    <t>Spares of EU Power Adapter for ZoneFlex R710, ZoneDirector 1200- quantity of 1</t>
  </si>
  <si>
    <t>EU Power Adapter for R710, ZD1200- 1</t>
  </si>
  <si>
    <t>902-1169-AU00</t>
  </si>
  <si>
    <t>Spares of AU Power Adapter for ZoneFlex R710, ZoneDirector 1200- quantity of 1</t>
  </si>
  <si>
    <t>AU Power Adapter for R710, ZD1200- 1</t>
  </si>
  <si>
    <t>902-1169-BR00</t>
  </si>
  <si>
    <t>Spares of BR Power Adapter for ZoneFlex R710, ZoneDirector 1200- quantity of 1</t>
  </si>
  <si>
    <t>BR Power Adapter for R710, ZD1200- 1</t>
  </si>
  <si>
    <t>902-1169-CN00</t>
  </si>
  <si>
    <t>Spares of CN Power Adapter for ZoneFlex R710, ZoneDirector 1200- quantity of 1</t>
  </si>
  <si>
    <t>CN Power Adapter for R710, ZD1200- 1</t>
  </si>
  <si>
    <t>902-1169-IN00</t>
  </si>
  <si>
    <t>Spares of IN Power Adapter for ZoneFlex R710, ZoneDirector 1200- quantity of 1</t>
  </si>
  <si>
    <t>IN Power Adapter for R710, ZD1200- 1</t>
  </si>
  <si>
    <t>902-1169-KR00</t>
  </si>
  <si>
    <t>Spares of KR Power Adapter for ZoneFlex R710, ZoneDirector 1200- quantity of 1</t>
  </si>
  <si>
    <t>KR Power Adapter for R710, ZD1200- 1</t>
  </si>
  <si>
    <t>902-1169-SA00</t>
  </si>
  <si>
    <t>Spares of SA Power Adapter for ZoneFlex R710, ZoneDirector 1200- quantity of 1</t>
  </si>
  <si>
    <t>SA Power Adapter for R710, ZD1200- 1</t>
  </si>
  <si>
    <t>902-1169-UK00</t>
  </si>
  <si>
    <t>Spares of UK Power Adapter for ZoneFlex R710, ZoneDirector 1200- quantity of 1</t>
  </si>
  <si>
    <t>UK Power Adapter for R710, ZD1200- 1</t>
  </si>
  <si>
    <t>902-1169-UN00</t>
  </si>
  <si>
    <t>Spares of UN/UU Dual Range US Power Adapter for ZoneFlex R710, ZoneDirector 1200- quantity of 1</t>
  </si>
  <si>
    <t>UN Power Adapter for R710, ZD1200- 1</t>
  </si>
  <si>
    <t>902-1169-AR00</t>
  </si>
  <si>
    <t>Spares of AR Power Adapter for ZoneFlex R710, ZoneDirector 1200- quantity of 1</t>
  </si>
  <si>
    <t>AR Power Adapter for R710, ZD1200- 1</t>
  </si>
  <si>
    <t>902-1169-JP00</t>
  </si>
  <si>
    <t>Spares of JP Power Adapter for ZoneFlex R710, ZoneDirector 1200- quantity of 1</t>
  </si>
  <si>
    <t>JP Power Adapter for R710, ZD1200- 1</t>
  </si>
  <si>
    <t>902-0169-US00</t>
  </si>
  <si>
    <t>Spares of US Power Adapter for ZoneFlex R700, 7982, 7962- quantity of 1</t>
  </si>
  <si>
    <t>US Power Adapter for 7982- 1</t>
  </si>
  <si>
    <t>902-0169-EU00</t>
  </si>
  <si>
    <t>Spares of EU Power Adapter for ZoneFlex R700, 7982, 7962- quantity of 1</t>
  </si>
  <si>
    <t>EU Power Adapter for 7982- 1</t>
  </si>
  <si>
    <t>902-0169-AU00</t>
  </si>
  <si>
    <t>Spares of AU Power Adapter for ZoneFlex R700, 7982, 7962- quantity of 1</t>
  </si>
  <si>
    <t>AU Power Adapter for 7982- 1</t>
  </si>
  <si>
    <t>902-0169-BR00</t>
  </si>
  <si>
    <t>Spares of BR Power Adapter for ZoneFlex R700, 7982, 7962- quantity of 1</t>
  </si>
  <si>
    <t>BR Power Adapter for 7982- 1</t>
  </si>
  <si>
    <t>902-0169-CN00</t>
  </si>
  <si>
    <t>Spares of CN Power Adapter for ZoneFlex R700, 7982, 7962- quantity of 1</t>
  </si>
  <si>
    <t>CN Power Adapter for 7982- 1</t>
  </si>
  <si>
    <t>902-0169-IN00</t>
  </si>
  <si>
    <t>Spares of IN Power Adapter for ZoneFlex R700, 7982, 7962- quantity of 1</t>
  </si>
  <si>
    <t>IN Power Adapter for 7982- 1</t>
  </si>
  <si>
    <t>902-0169-KR00</t>
  </si>
  <si>
    <t>Spares of KR Power Adapter for ZoneFlex R700, 7982, 7962- quantity of 1</t>
  </si>
  <si>
    <t>KR Power Adapter for 7982- 1</t>
  </si>
  <si>
    <t>902-0169-SA00</t>
  </si>
  <si>
    <t>Spares of SA Power Adapter for ZoneFlex R700, 7982, 7962- quantity of 1</t>
  </si>
  <si>
    <t>SA Power Adapter for 7982- 1</t>
  </si>
  <si>
    <t>902-0169-UK00</t>
  </si>
  <si>
    <t>Spares of UK Power Adapter for ZoneFlex R700, 7982, 7962- quantity of 1</t>
  </si>
  <si>
    <t>UK Power Adapter for 7982- 1</t>
  </si>
  <si>
    <t>902-0169-UN00</t>
  </si>
  <si>
    <t>Spares of UN/UU Dual Range US Power Adapter for ZoneFlex R700, 7982, 7962- quantity of 1</t>
  </si>
  <si>
    <t>UN Power Adapter for 7982- 1</t>
  </si>
  <si>
    <t>902-0170-US00</t>
  </si>
  <si>
    <t>Spares of external 30W AC/DC US power adapter for 7055 &amp; H500, quantity of 1</t>
  </si>
  <si>
    <t>US Power Adapter for 7025 &amp; 7055 - 1</t>
  </si>
  <si>
    <t>8-10 weeks</t>
  </si>
  <si>
    <t xml:space="preserve">902-0170-EU00 </t>
  </si>
  <si>
    <t>Spares of external 30W AC/DC EU power adapter for 7055 &amp; H500, quantity of 1</t>
  </si>
  <si>
    <t>EU Power Adapter for 7025 &amp; 7055 - 1</t>
  </si>
  <si>
    <t xml:space="preserve">902-0170-AU00 </t>
  </si>
  <si>
    <t>Spares of external 30W AC/DC AU power adapter for 7055 &amp; H500, quantity of 1</t>
  </si>
  <si>
    <t>AU Power Adapter for 7025 &amp; 7055 - 1</t>
  </si>
  <si>
    <t>902-0170-CN00</t>
  </si>
  <si>
    <t>Spares of external 30W AC/DC CN power adapter for 7055 &amp; H500, quantity of 1</t>
  </si>
  <si>
    <t>CN Power Adapter for 7025 &amp; 7055 - 1</t>
  </si>
  <si>
    <t xml:space="preserve">902-0170-IN00 </t>
  </si>
  <si>
    <t>Spares of external 30W AC/DC IN power adapter for 7055 &amp; H500, quantity of 1</t>
  </si>
  <si>
    <t>IN Power Adapter for 7025 &amp; 7055 - 1</t>
  </si>
  <si>
    <t xml:space="preserve">902-0170-UK00 </t>
  </si>
  <si>
    <t>Spares of external 30W AC/DC UK power adapter for 7055 &amp; H500, quantity of 1</t>
  </si>
  <si>
    <t>UK Power Adapter for 7025 &amp; 7055 - 1</t>
  </si>
  <si>
    <t>902-0162-US00</t>
  </si>
  <si>
    <t>Spares of Power over Ethernet (PoE) Adapter (10/100/1000 Mbps) with US power adapter, quantity of 1 unit (applicable for 7731, P300, R710, R700, R600, R500, R300, 7982, 7372, 7352, 7321, H500, 7055, T300, T301)</t>
  </si>
  <si>
    <t>PoE Injector 20W 1000Mbps US - 1</t>
  </si>
  <si>
    <t>902-0162-EU00</t>
  </si>
  <si>
    <t>Spares of Power over Ethernet (PoE) Adapter (10/100/1000 Mbps) with EU power adapter, quantity of 1 unit (applicable for 7731,  P300, R710, R700, R600, R500, R300, 7982, 7372, 7352, 7321, H500, 7055, T300, T301)</t>
  </si>
  <si>
    <t>PoE Injector 20W 1000Mbps EU - 1</t>
  </si>
  <si>
    <t>902-0162-UK00</t>
  </si>
  <si>
    <t>Spares of Power over Ethernet (PoE) Adapter (10/100/1000 Mbps) with UK power adapter, quantity of 1 unit (applicable for 7731, P300,  R710, R700, R600, R500, R300, 7982, 7372, 7352, 7321, H500, 7055, T300, T301)</t>
  </si>
  <si>
    <t>PoE Injector 20W 1000Mbps UK - 1</t>
  </si>
  <si>
    <t>902-0162-AU00</t>
  </si>
  <si>
    <t>Spares of Power over Ethernet (PoE) Adapter (10/100/1000 Mbps) with AU power adapter, quantity of 1 unit (applicable for 7731,  P300, R710, R700, R600, R500, R300, 7982, 7372, 7352, 7321, H500, 7055, T300, T301)</t>
  </si>
  <si>
    <t>PoE Injector 20W 1000Mbps AU - 1</t>
  </si>
  <si>
    <t>902-0162-BR00</t>
  </si>
  <si>
    <t>Spares of Power over Ethernet (PoE) Adapter (10/100/1000 Mbps) with BR power adapter, quantity of 1 unit (applicable for 7731,  P300, R710, R700, R600, R500, R300, 7982, 7372, 7352, 7321, H500, 7055, T300, T301)</t>
  </si>
  <si>
    <t>PoE Injector 20W 1000Mbps BR - 1</t>
  </si>
  <si>
    <t>902-0162-CH00</t>
  </si>
  <si>
    <t>Spares of Power over Ethernet (PoE) Adapter (10/100/1000 Mbps) with CH power adapter, quantity of 1 unit (applicable for 7731,  P300, R710, R700, R600, R500, R300, 7982, 7372, 7352, 7321, H500, 7055, T300, T301)</t>
  </si>
  <si>
    <t>PoE Injector 20W 1000Mbps CH - 1</t>
  </si>
  <si>
    <t>902-0162-IN00</t>
  </si>
  <si>
    <t>Spares of Power over Ethernet (PoE) Adapter (10/100/1000 Mbps) with IN power adapter, quantity of 1 unit (applicable for 7731,  P300, R710, R700, R600, R500, R300, 7982, 7372, 7352, 7321, H500, 7055, T300, T301)</t>
  </si>
  <si>
    <t>PoE Injector 20W 1000Mbps IN - 1</t>
  </si>
  <si>
    <t>902-0180-US00</t>
  </si>
  <si>
    <t>Spares of Power over Ethernet (PoE) Injector (10/100/1000 Mbps) quantity of 1 unit (7762-series, 7782-series, and 8800-S access points),US Plug</t>
  </si>
  <si>
    <t>POE Injector 60W 7762,7762-AC US</t>
  </si>
  <si>
    <t>902-0180-AU00</t>
  </si>
  <si>
    <t>Spares of Power over Ethernet (PoE) Injector (10/100/1000 Mbps) quantity of 1 unit (7762-series, 7782-series, and 8800-S access points),AU Plug</t>
  </si>
  <si>
    <t>POE Injector 60W 7762,7762-AC AU</t>
  </si>
  <si>
    <t>902-0180-BR00</t>
  </si>
  <si>
    <t>Spares of Power over Ethernet (PoE) Injector (10/100/1000 Mbps) quantity of 1 unit (7762-series, 7782-series, and 8800-S access points),BR Plug</t>
  </si>
  <si>
    <t>POE Injector 60W 7762,7762-AC BR</t>
  </si>
  <si>
    <t>902-0180-EU00</t>
  </si>
  <si>
    <t>Spares of Power over Ethernet (PoE) Injector (10/100/1000 Mbps) quantity of 1 unit (7762-series, 7782-series, and 8800-S access points),EU Plug</t>
  </si>
  <si>
    <t>POE Injector 60W 7762,7762-AC EU</t>
  </si>
  <si>
    <t>902-0180-IN00</t>
  </si>
  <si>
    <t>Spares of Power over Ethernet (PoE) Injector (10/100/1000 Mbps) quantity of 1 unit (7762-series, 7782-series, and 8800-S access points),IN Plug</t>
  </si>
  <si>
    <t>POE Injector 60W 7762,7762-AC IN</t>
  </si>
  <si>
    <t>902-0180-KR00</t>
  </si>
  <si>
    <t>Spares of Power over Ethernet (PoE) Injector (10/100/1000 Mbps) quantity of 1 unit (7762-series, 7782-series, and 8800-S access points),KR Plug</t>
  </si>
  <si>
    <t>POE Injector 60W 7762,7762-AC KR</t>
  </si>
  <si>
    <t>902-0180-SA00</t>
  </si>
  <si>
    <t>Spares of Power over Ethernet (PoE) Injector (10/100/1000 Mbps) quantity of 1 unit (7762-series, 7782-series, and 8800-S access points),SA Plug</t>
  </si>
  <si>
    <t>POE Injector 60W 7762,7762-AC SA</t>
  </si>
  <si>
    <t>902-0180-UK00</t>
  </si>
  <si>
    <t>Spares of Power over Ethernet (PoE) Injector (10/100/1000 Mbps) quantity of 1 units, (7762-series, 7782-series, and 8800-S access points),UK Plug</t>
  </si>
  <si>
    <t>POE Injector 60W 7762,7762-AC UK</t>
  </si>
  <si>
    <t>Miscellaneous Spares</t>
  </si>
  <si>
    <t>902-0174-US00</t>
  </si>
  <si>
    <t>Spare of IEC Power Cord (for use with ZD5000 &amp; SCG200 AC Power Supply), US Plug</t>
  </si>
  <si>
    <t>IEC Power Cord for ZD5k &amp; SCG, US</t>
  </si>
  <si>
    <t>minimum order quantity of 5</t>
  </si>
  <si>
    <t>902-0174-AU00</t>
  </si>
  <si>
    <t>Spare of IEC Power Cord (for use with ZD5000 &amp; SCG200 AC Power Supply), AU Plug</t>
  </si>
  <si>
    <t>IEC Power Cord for ZD5k &amp; SCG, AU</t>
  </si>
  <si>
    <t>902-0174-BR00</t>
  </si>
  <si>
    <t>Spare of IEC Power Cord (for use with ZD5000 &amp; SCG200 AC Power Supply), BR Plug</t>
  </si>
  <si>
    <t>IEC Power Cord for ZD5k &amp; SCG, BR</t>
  </si>
  <si>
    <t>902-0174-CN00</t>
  </si>
  <si>
    <t>Spare of IEC Power Cord (for use with ZD5000 &amp; SCG200 AC Power Supply), CN Plug</t>
  </si>
  <si>
    <t>IEC Power Cord for ZD5k &amp; SCG, CN</t>
  </si>
  <si>
    <t>902-0174-EU00</t>
  </si>
  <si>
    <t>Spare of IEC Power Cord (for use with ZD5000 &amp; SCG200 AC Power Supply), EU Plug</t>
  </si>
  <si>
    <t>IEC Power Cord for ZD5k &amp; SCG, EU</t>
  </si>
  <si>
    <t>902-0174-IN00</t>
  </si>
  <si>
    <t>Spare of IEC Power Cord (for use with ZD5000 &amp; SCG200 AC Power Supply), IN Plug</t>
  </si>
  <si>
    <t>IEC Power Cord for ZD5k &amp; SCG, IN</t>
  </si>
  <si>
    <t>902-0174-JP00</t>
  </si>
  <si>
    <t>Spare of IEC Power Cord (for use with ZD5000 &amp; SCG200 AC Power Supply), JP Plug</t>
  </si>
  <si>
    <t>IEC Power Cord for ZD5k &amp; SCG, JP</t>
  </si>
  <si>
    <t>902-0174-KR00</t>
  </si>
  <si>
    <t>Spare of IEC Power Cord (for use with ZD5000 &amp; SCG200 AC Power Supply), KR Plug</t>
  </si>
  <si>
    <t>IEC Power Cord for ZD5k &amp; SCG, KR</t>
  </si>
  <si>
    <t>902-0174-SA00</t>
  </si>
  <si>
    <t>Spare of IEC Power Cord (for use with ZD5000 &amp; SCG200 AC Power Supply), SA Plug</t>
  </si>
  <si>
    <t>IEC Power Cord for ZD5k &amp; SCG, SA</t>
  </si>
  <si>
    <t>902-0174-UK00</t>
  </si>
  <si>
    <t>Spare of IEC Power Cord (for use with ZD5000 &amp; SCG200 AC Power Supply), UK Plug</t>
  </si>
  <si>
    <t>IEC Power Cord for ZD5k &amp; SCG, UK</t>
  </si>
  <si>
    <t>902-0165-0000</t>
  </si>
  <si>
    <t>Spares of Mounting Kit for 7762, 7762-S, 7762-T - quantity of 10</t>
  </si>
  <si>
    <t>Spare Wall Mount Kit for 7762 - 10</t>
  </si>
  <si>
    <t>902-0168-0000</t>
  </si>
  <si>
    <t>Spare of Mounting Kit for 7731</t>
  </si>
  <si>
    <t>Spare Mount Kit for 7731</t>
  </si>
  <si>
    <t>902-0175-DC00</t>
  </si>
  <si>
    <t>Spare DC Power Supply for ZD5000</t>
  </si>
  <si>
    <t>DC Power Supply for ZD5000</t>
  </si>
  <si>
    <t>902-0176-0000</t>
  </si>
  <si>
    <t>Spare Fan Set for ZD5000 (6 fans)</t>
  </si>
  <si>
    <t>Fan Set for ZD5000 (6 fans)</t>
  </si>
  <si>
    <t>902-0178-0002</t>
  </si>
  <si>
    <t>Spare Rack Rail Kit for ZD5000</t>
  </si>
  <si>
    <t>Rack Rail Kit for ZD5000</t>
  </si>
  <si>
    <t>902-0179-AC00</t>
  </si>
  <si>
    <t>Spare AC Power Supply for ZD5000 (use with 902-0174-XX00 Power Cord)</t>
  </si>
  <si>
    <t>AC Power Supply for ZD5000</t>
  </si>
  <si>
    <t>902-0182-0003</t>
  </si>
  <si>
    <t>Spare, Outdoor Mounting Bracket, Bare Metal, Any-Angle, 7762-AC,7762, 7782-series, 7781-CM, T300 Qty 1</t>
  </si>
  <si>
    <t>Mount kit, Any Angle, 7762,7762-AC</t>
  </si>
  <si>
    <t>minimum order quantity of 10</t>
  </si>
  <si>
    <t>902-0183-0000</t>
  </si>
  <si>
    <t>Spare Data Connector for T300-series, 7782-series, 8800; contains 1 weatherizing data cable gland</t>
  </si>
  <si>
    <t>Spare cable gland, data, 7762-AC</t>
  </si>
  <si>
    <t>902-0184-0000</t>
  </si>
  <si>
    <t>Spare, Passive PoE Injector, 10/100/1000Base-T, 7762, 7731, 7782-series, No Power Adapter</t>
  </si>
  <si>
    <t>Spare Passive PoE Injector (no adapter)</t>
  </si>
  <si>
    <t>902-0185-0000</t>
  </si>
  <si>
    <t>Spare Weatherized AC Connector for 7762-AC, 7782-series, and 8800; contains 4-pin AC connector</t>
  </si>
  <si>
    <t>Spare Outdoor AC Power Connector,7762-AC</t>
  </si>
  <si>
    <t>902-0101-0000</t>
  </si>
  <si>
    <t>Mounting Kit, Aerial Strand-Universal Kit for Fiber Node, ZF7761-CM, ZF7762,ZF7762-AC. Includes, strand hanger brackets, sun shade, spacer and 2 outdoor rated data cables.</t>
  </si>
  <si>
    <t>Aerial Strand Mount Brkt, fiber node</t>
  </si>
  <si>
    <t>902-0103-0000</t>
  </si>
  <si>
    <t>ZF7761-CM Accessory Cable, 12VDC Input &amp; Manual Push-Button Reset Cable</t>
  </si>
  <si>
    <t>Reset Cable &amp; Power Barrel for 7761-CM</t>
  </si>
  <si>
    <t>902-0110-0000</t>
  </si>
  <si>
    <t>Kit, Narrow Acoustic Ceiling Rail Clips (9/16"), converts 7982, 7372, or 7352 in-box hardware for narrow T-bar. Also works with  902-0166-0000 kit. Qty 10 (enough for 5 APs)</t>
  </si>
  <si>
    <t>9/16" Acoustic Ceiling Rail Clips - 10</t>
  </si>
  <si>
    <t>902-0100-0000</t>
  </si>
  <si>
    <t>Mounting bracket for R700 &amp; 7982. Mounts to hard wall/ceiling, outlet box, pole, truss.  Includes Security Torx screw.  Supports padlock.</t>
  </si>
  <si>
    <t>Spare Mounting Bracket for 7982</t>
  </si>
  <si>
    <t>902-0108-0000</t>
  </si>
  <si>
    <t xml:space="preserve">Mounting Bracket for ZoneFlex 7352/7372, R600, R500. Mounts to hard wall/ceiling, outlet box, pole, truss.  Includes Security Torx screw.  Supports padlock.   </t>
  </si>
  <si>
    <t>Spare Mounting Bracket for 7372/7352</t>
  </si>
  <si>
    <t>902-0111-0000</t>
  </si>
  <si>
    <t>Mounting Bracket for ZoneFlex 7055, adjacent wall-plate mounting (US &amp; worldwide wall-plates)</t>
  </si>
  <si>
    <t>Spare Mounting Bracket for 7055</t>
  </si>
  <si>
    <t>902-0118-0000</t>
  </si>
  <si>
    <t>Secure Mounting Bracket for ZoneFlex R300. Mounts to hard wall/ceiling, pole, truss.  Includes security screws (Torx &amp; Phillips). Qty 1</t>
  </si>
  <si>
    <t>Spare Mounting Bracket for R300</t>
  </si>
  <si>
    <t>902-0119-0000</t>
  </si>
  <si>
    <t>Surface Mount Bracket for ZoneFlex H500. Required when mounting H500 where no electrical outlet box is available.</t>
  </si>
  <si>
    <t>Surface Mount Bracket for H500</t>
  </si>
  <si>
    <t>902-0120-0000</t>
  </si>
  <si>
    <t>Secure Mounting Bracket for ZoneFlex R710. Mounts to hard wall/ceiling, pole, and truss. Also fits R500, R600, and R700 without pad-lock support.</t>
  </si>
  <si>
    <t>Secure Mounting Bracket for R710</t>
  </si>
  <si>
    <t>Ruckus Wireless Training Pricing Guide</t>
  </si>
  <si>
    <t>Maintained by:  Peter Guarino</t>
  </si>
  <si>
    <t>Training</t>
  </si>
  <si>
    <t>For online courses and details on training offerings &amp; prerequisites, please visit the Ruckus Training Portal:   https://training.ruckuswireless.com
For more information on Ruckus Training Delivery Pricing please contact:  John Rouleau  (john.rouleau@ruckuswireless.com)</t>
  </si>
  <si>
    <t>ONLINE TRAINING</t>
  </si>
  <si>
    <t>N/A</t>
  </si>
  <si>
    <t>Ruckus AirTime Fairness Technology Overview (Online)</t>
  </si>
  <si>
    <t>FREE-No Resale</t>
  </si>
  <si>
    <t>Ruckus Basic Wi-Fi Site Survey (Online)</t>
  </si>
  <si>
    <t>Basic Wi-Fi Site Survey   (Online)</t>
  </si>
  <si>
    <t>Ruckus BeamFlex Adaptive Antenna Technology Training (Online)</t>
  </si>
  <si>
    <t>BeamFlex Adaptive Antenna Tech. (Online)</t>
  </si>
  <si>
    <t xml:space="preserve">Ruckus ChannelFly Overview and Demo (Online) </t>
  </si>
  <si>
    <t xml:space="preserve">ChannelFly- Overview and Demo (Online) </t>
  </si>
  <si>
    <t>Ruckus Competitive Training (Online)</t>
  </si>
  <si>
    <t>FREE
No Resale</t>
  </si>
  <si>
    <t>Ruckus E-Rate 2.0, Primary, and Higher Education Vertical Online Training</t>
  </si>
  <si>
    <t>Ruckus Hospitality 101 Exam   (Online)</t>
  </si>
  <si>
    <t>Hospitality 101 Exam (Online)</t>
  </si>
  <si>
    <t>Ruckus Hotspot 2.0 Release 2 Training (Online)</t>
  </si>
  <si>
    <t>Ruckus Instructor Skills Development Exam (Online)</t>
  </si>
  <si>
    <t>Ruckus Introduction to Ruckus Products Update (Online)</t>
  </si>
  <si>
    <t>Intro. to Ruckus Products (Online)</t>
  </si>
  <si>
    <t>Ruckus Introduction to Virtualization and Hypervisors (Online)</t>
  </si>
  <si>
    <t>Ruckus Payment Card Industry Data Security Standard (PCI DSS) Overview</t>
  </si>
  <si>
    <t>Ruckus RuckOS 3.0 For Enterprise Installation and Management (Online)</t>
  </si>
  <si>
    <t>Ruckus RWCA-SE Certification Exam (Online)</t>
  </si>
  <si>
    <t>Ruckus Sales Essentials   (Online)</t>
  </si>
  <si>
    <t>Ruckus Sales Essentials (Online)</t>
  </si>
  <si>
    <t>Ruckus Sales Expert Certification Exam (REx)   (Online)</t>
  </si>
  <si>
    <t>Sales Expert Cert Exam (REx) (Online)</t>
  </si>
  <si>
    <t>Ruckus Smart Access Management Services (SAMs) System Engineer/VAR training (Online)</t>
  </si>
  <si>
    <t>SAMs for SEs (Online)</t>
  </si>
  <si>
    <t>Ruckus Smart Access Management Services (SAMs) Sales Training (Online)</t>
  </si>
  <si>
    <t>Ruckus SAMs Training For Sales (Online)</t>
  </si>
  <si>
    <t>Ruckus SmartCast Online Training (Online)</t>
  </si>
  <si>
    <t>Ruckus SmartCell Insight 1.0 Overview (Online)</t>
  </si>
  <si>
    <t>SmartCell Insight 1.0 Overview (Online)</t>
  </si>
  <si>
    <t>Ruckus SmartCell Insight Server Installation and Configuration (Online)</t>
  </si>
  <si>
    <t>Ruckus SmartLicensing  (Online)</t>
  </si>
  <si>
    <t>Ruckus SmartMesh Online Training (Online)</t>
  </si>
  <si>
    <t>Ruckus SmartPositioning Technology (SPoT) Sales Certification Exam (Online)</t>
  </si>
  <si>
    <t>Ruckus Smart Positioning Technology (SPoT) Sales Training (Online)</t>
  </si>
  <si>
    <t>Ruckus SPoT Training for Sales (Online)</t>
  </si>
  <si>
    <t>Ruckus Smart Positioning Technology (SPoT) Deployment Training (Online)</t>
  </si>
  <si>
    <t>FREE- No Resale</t>
  </si>
  <si>
    <t>Ruckus Smart Security (SmartSec) Overview (Online)</t>
  </si>
  <si>
    <t>Ruckus SmartSec Overview (Online)</t>
  </si>
  <si>
    <t>Ruckus SmartWay Bonjour Gateway Online Training (Online)</t>
  </si>
  <si>
    <t>Ruckus SmartZone 100  For Sales (Online)</t>
  </si>
  <si>
    <t xml:space="preserve">Ruckus SmartZone Software 3.1 For Enterprise Installation and Management </t>
  </si>
  <si>
    <t>Ruckus SmartZone (WiSE-SZ) Level 1 Certification Exam</t>
  </si>
  <si>
    <t>Ruckus Stadium High Density Training: Course Content (Online)</t>
  </si>
  <si>
    <t>Stadium High Density: (Online)</t>
  </si>
  <si>
    <t xml:space="preserve">Ruckus System Engineering Essentials Technologies Course  (Online) </t>
  </si>
  <si>
    <t xml:space="preserve">SE Essentials (Technologies) (Online) </t>
  </si>
  <si>
    <t>Ruckus Virtual SmartCell Gateway (vSCG) 2.5 Sales Training (Online)</t>
  </si>
  <si>
    <t>vSCG 2.5 Sales Training</t>
  </si>
  <si>
    <t>Ruckus Virtual SmartCell Gateway (vSCG) 2.5 Deployment Training (Online)</t>
  </si>
  <si>
    <t>Ruckus Wi-Fi Essentials (Online)</t>
  </si>
  <si>
    <t>Wi-Fi Essentials (Online)</t>
  </si>
  <si>
    <t>See Ruckus Training Portal</t>
  </si>
  <si>
    <t>Ruckus LAN-WLAN Fundamentals Certification Exam, Per Person, at Ruckus Training Portal</t>
  </si>
  <si>
    <t>LAN-WLAN Fundamentals Exam</t>
  </si>
  <si>
    <t xml:space="preserve">*Ruckus WiSE Level 1 Certification Exam. Online Exam, Per Person, at Ruckus Training Portal  (*Now FREE for Ruckus Partners) </t>
  </si>
  <si>
    <t xml:space="preserve">WiSE Level 1 Cert Exam (Online,PP) </t>
  </si>
  <si>
    <t>Ruckus WiSE Level 2 Certification Exam.  Proctored Exam, Per Person, at PearsonVUE Locations</t>
  </si>
  <si>
    <t xml:space="preserve">WiSE Level 2 Cert. Exam (PP,PVue) </t>
  </si>
  <si>
    <t>Ruckus ZoneDirector 9.6 Installation and Management with ZoneDirector 9.7 Updates   (Online)</t>
  </si>
  <si>
    <t>ZD 9.6 with 9.7 Update (Online)</t>
  </si>
  <si>
    <t>Ruckus ZoneFlex H500 Product Overview (Online)</t>
  </si>
  <si>
    <t>Ruckus ZoneFlex P300 Product Overview (Online)</t>
  </si>
  <si>
    <t>INSTRUCTOR LED TRAINING</t>
  </si>
  <si>
    <t>905-TWFF-ONST</t>
  </si>
  <si>
    <t>Ruckus LAN-WLAN Fundamentals. 2day, Live Instructor Led Training, For up to 12 persons, at Customer Site.  (Note: 3 Day min. requirement)</t>
  </si>
  <si>
    <t>LAN-WLAN Fundamentals training, onsite</t>
  </si>
  <si>
    <t>905-TWFF-VIRT</t>
  </si>
  <si>
    <t xml:space="preserve">Ruckus LAN-WLAN Fundamentals. 2 day, Live Instructor Led Training, For up to 12 persons,Virtually via WebEx. </t>
  </si>
  <si>
    <t>LAN-WLAN Fundamentals training, WebEx</t>
  </si>
  <si>
    <t xml:space="preserve">Ruckus LAN-WLAN Fundamentals. 2 day, Live Instructor Led Training, Per Person, at Ruckus Headquarters in Sunnyvale. </t>
  </si>
  <si>
    <t>LAN-WLAN Fundamentals Training,  HQ</t>
  </si>
  <si>
    <t>Ruckus Zone Director Install and Management. 3 day, Live Instructor Led Training, Per Person, Location Varies</t>
  </si>
  <si>
    <t>Ruckus ATP Cert Course (ILT,PP)</t>
  </si>
  <si>
    <t>905-TRZD-0906</t>
  </si>
  <si>
    <t>Ruckus ZoneDirector Install and Management. 3 Day, Live Instructor Led Training, For up to 12 persons, at Customer Site.</t>
  </si>
  <si>
    <t>ZoneDirector training 12 student Onsite</t>
  </si>
  <si>
    <t>Ruckus SCG 200 v3.1 Basic Deployment &amp; Config,  2day, Live Instructor Led Training, For up to 20 persons, at Customer Site.  (Note: 3 Day min. requirement)</t>
  </si>
  <si>
    <t>Ruckus SCG 2.5 - Intro &amp;  Deployment</t>
  </si>
  <si>
    <t>Contact: training@ruckuswireless.com</t>
  </si>
  <si>
    <t>Ruckus SCG 200 v3.1 - Operations &amp; Maintenance,  2day, Live Instructor Led Training, For up to 20 persons, at Customer Site.  (Note: 3 Day min. requirement)</t>
  </si>
  <si>
    <t>Ruckus SCG 2.5 Operations &amp; Maintenance</t>
  </si>
  <si>
    <t>Ruckus SCG 200 v3.1 - Advanced Config &amp; Troubleshooting   1 day, Live Instructor Led Training, For up to 20 persons, at Customer Site.  (Note: 3 Day min. requirement)</t>
  </si>
  <si>
    <t>Ruckus SCG 2.5- Adv Config, Troubleshoot</t>
  </si>
  <si>
    <t>Ruckus Virtual SmartZone Deployment &amp; Config,  2day, Live Instructor Led Training, For up to 20 persons, at Customer Site.  (Note: 3 Day min. requirement)</t>
  </si>
  <si>
    <t xml:space="preserve">Ruckus vSCG Deployment &amp; Config </t>
  </si>
  <si>
    <t>Ruckus Legacy Platform Migration to Smart Zone Software Products,  1day, Live Instructor Led Training, For up to 20 persons, at Customer Site.  (Note: 3 Day min. requirement)</t>
  </si>
  <si>
    <t xml:space="preserve">Ruckus Legacy Platform Migration, vSCG </t>
  </si>
  <si>
    <t>Ruckus vSZ/SCG-200 Troubleshooting - Advanced, 1 day, Live Instructor Led Training, For up to 20 persons, at Customer Site. (Note: 3 Day min. requirement).</t>
  </si>
  <si>
    <t>Ruckus BYOD Configuration - Enterprise- 1/2 day, Live Instructor Led Training, For up to 20 persons, Virtual via WebEx.</t>
  </si>
  <si>
    <t>Ruckus Cloud Product Installation and Configuration, 1 day, Live Instructor Led Training, For up to 20 persons, at Customer Site. (Note: 3 Day min. requirement)</t>
  </si>
  <si>
    <t>Ruckus SCG/SZ Enterprise Deployment Models, Tools &amp; Support Training, 2day, Live Instructor Led Training, For up to 20 persons, at Customer Site.  (Note: 3 Day min. requirement)</t>
  </si>
  <si>
    <t>Ruckus Hotspot 2.0 R2 - Carrier Training, 1/2 day, Live Instructor Led Training, For up to 20 persons, at Customer Site or Virtual via WebEx. (Note: 3 Day min. requirement)</t>
  </si>
  <si>
    <t xml:space="preserve">Ruckus AP Technology &amp; Installation Overview, 1/2 day or 1 day, Live Instructor Led Training, For up to 20 persons, Virtual via WebEx. </t>
  </si>
  <si>
    <t>905-TCUS-3DAY</t>
  </si>
  <si>
    <t>Ruckus Group Training: 3 Days Live Instructor Led Training, For up to 12 or 20 persons, at Customer Site, May Require Training Lab</t>
  </si>
  <si>
    <t>3 Days Group Trng. (ILT,12 Max,Onsite)</t>
  </si>
  <si>
    <t>905-TCUS-4DAY</t>
  </si>
  <si>
    <t>Ruckus Group Training: 4 Days Live Instructor Led Training, For up to 12 or 20 persons, at Customer Site, May Require Training Lab</t>
  </si>
  <si>
    <t>4 Days Group Trng. (ILT,12 Max,Onsite)</t>
  </si>
  <si>
    <t>905-TCUS-5DAY</t>
  </si>
  <si>
    <t xml:space="preserve">Ruckus Group Training: 5 Days Live Instructor Led Training, For up to 12 or 20 persons, at Customer Site, May Require Training Lab </t>
  </si>
  <si>
    <t>5 Days Group Trng. (ILT,12 Max,Onsite)</t>
  </si>
  <si>
    <t>905-TADD-PART</t>
  </si>
  <si>
    <t xml:space="preserve">Ruckus Group Training: Additional Participant Fee (Over Class Max #) Per Extra Person / Per Day </t>
  </si>
  <si>
    <t xml:space="preserve">Added Per Person/Day Fee (Over 12 Max)  </t>
  </si>
  <si>
    <t xml:space="preserve">Ruckus Remote Training Labs are utilized for most course deliveries and are Free of Charge. </t>
  </si>
  <si>
    <t>905-TLAB-GRUP</t>
  </si>
  <si>
    <t>Ruckus Training Lab Equipment Shipping Fee: only as needed, per course location where Ruckus (configured) physical lab equipment is required to be onsite for training and supplied by Ruckus Training Team.</t>
  </si>
  <si>
    <t>Group Lab Fee (As Needed,12 Max)</t>
  </si>
  <si>
    <t>Ruckus Training TERMS and CONDITIONS</t>
  </si>
  <si>
    <t>ALL TRAININGS:</t>
  </si>
  <si>
    <r>
      <t>Currency:</t>
    </r>
    <r>
      <rPr>
        <sz val="10"/>
        <color theme="1"/>
        <rFont val="Trebuchet MS"/>
        <family val="2"/>
      </rPr>
      <t xml:space="preserve">  All prices are quoted in US dollars. </t>
    </r>
  </si>
  <si>
    <r>
      <t>Training Materials:</t>
    </r>
    <r>
      <rPr>
        <sz val="10"/>
        <color theme="1"/>
        <rFont val="Trebuchet MS"/>
        <family val="2"/>
      </rPr>
      <t xml:space="preserve">  All materials and Ruckus deliveries are in English and are Proprietary and Confidential to Ruckus Wireless unless stated otherwise. </t>
    </r>
  </si>
  <si>
    <t xml:space="preserve">Participants shall not share training materials provided by Ruckus with any third party without Ruckus’ prior written consent. </t>
  </si>
  <si>
    <t>Ruckus does not warrant that its training materials or other information is free from any errors, inaccuracies or outdated information.</t>
  </si>
  <si>
    <r>
      <t>Cancellations</t>
    </r>
    <r>
      <rPr>
        <sz val="10"/>
        <color theme="1"/>
        <rFont val="Trebuchet MS"/>
        <family val="2"/>
      </rPr>
      <t xml:space="preserve"> </t>
    </r>
  </si>
  <si>
    <t xml:space="preserve">o   Within 3 weeks of Course Start Date subject to 30% cancel fee, </t>
  </si>
  <si>
    <t xml:space="preserve">o   Within 2 weeks are subject to 50% cancel fee </t>
  </si>
  <si>
    <t>o   Within 1 week are subject to a 100% cancel fee</t>
  </si>
  <si>
    <r>
      <t xml:space="preserve">o   </t>
    </r>
    <r>
      <rPr>
        <b/>
        <u/>
        <sz val="10"/>
        <color theme="1"/>
        <rFont val="Trebuchet MS"/>
        <family val="2"/>
      </rPr>
      <t xml:space="preserve">Force Majeure: </t>
    </r>
    <r>
      <rPr>
        <sz val="10"/>
        <color theme="1"/>
        <rFont val="Trebuchet MS"/>
        <family val="2"/>
      </rPr>
      <t>Ruckus reserves the right to cancel or reschedule courses as required by unforeseen circumstances beyond Ruckus’ reasonable control</t>
    </r>
  </si>
  <si>
    <r>
      <t>Feedback:</t>
    </r>
    <r>
      <rPr>
        <sz val="10"/>
        <color theme="1"/>
        <rFont val="Trebuchet MS"/>
        <family val="2"/>
      </rPr>
      <t xml:space="preserve">  If Participants or a Partner Company provides any ideas, recommendations, enhancements, modifications, or improvements to Ruckus’ products, services and training materials (collectively, “Feedback”), </t>
    </r>
  </si>
  <si>
    <r>
      <t>Recording</t>
    </r>
    <r>
      <rPr>
        <sz val="10"/>
        <color theme="1"/>
        <rFont val="Trebuchet MS"/>
        <family val="2"/>
      </rPr>
      <t xml:space="preserve">. Audio/Video/ or any other type recording of training sessions is not permitted. </t>
    </r>
  </si>
  <si>
    <t xml:space="preserve">Ruckus may freely use such Feedback without limitation and without payment of royalties or other consideration to the Feedback provider. </t>
  </si>
  <si>
    <r>
      <t>Participants’ Conduct:</t>
    </r>
    <r>
      <rPr>
        <sz val="10"/>
        <color theme="1"/>
        <rFont val="Trebuchet MS"/>
        <family val="2"/>
      </rPr>
      <t xml:space="preserve"> Ruckus reserves the right, without any refund or compensation, to cease training of Participants, whose behavior Ruckus, at its sole discretion, deems disruptive, violent or abusive </t>
    </r>
  </si>
  <si>
    <t>or who are lacking pre-requisite skills or knowledge (if such is required by a course).</t>
  </si>
  <si>
    <r>
      <t>Ownership of Materials and Information</t>
    </r>
    <r>
      <rPr>
        <sz val="10"/>
        <color theme="1"/>
        <rFont val="Trebuchet MS"/>
        <family val="2"/>
      </rPr>
      <t xml:space="preserve">. Nothing in this Quote or Training Fees Paid (or by virtue of the services and materials provided as a result) shall be construed as granting any property rights to any training materials, </t>
    </r>
  </si>
  <si>
    <t>hardware, software and information provided by Ruckus hereunder to the Participants or the Partner Company.</t>
  </si>
  <si>
    <r>
      <t>Damage to Ruckus’ property</t>
    </r>
    <r>
      <rPr>
        <sz val="10"/>
        <color theme="1"/>
        <rFont val="Trebuchet MS"/>
        <family val="2"/>
      </rPr>
      <t xml:space="preserve">: If Ruckus provides any equipment, material or other property of Ruckus on loan to Partner Company or Participants, Partner Company or Participants shall reimburse Ruckus </t>
    </r>
  </si>
  <si>
    <t>full in replacement value.</t>
  </si>
  <si>
    <t>INDIVIDUAL TRAININGS:</t>
  </si>
  <si>
    <r>
      <t>Individual Trainings:</t>
    </r>
    <r>
      <rPr>
        <sz val="10"/>
        <color theme="1"/>
        <rFont val="Trebuchet MS"/>
        <family val="2"/>
      </rPr>
      <t xml:space="preserve">  Defined as </t>
    </r>
    <r>
      <rPr>
        <u/>
        <sz val="10"/>
        <color theme="1"/>
        <rFont val="Trebuchet MS"/>
        <family val="2"/>
      </rPr>
      <t>less than 10 enrollments</t>
    </r>
    <r>
      <rPr>
        <sz val="10"/>
        <color theme="1"/>
        <rFont val="Trebuchet MS"/>
        <family val="2"/>
      </rPr>
      <t xml:space="preserve"> per transaction </t>
    </r>
  </si>
  <si>
    <t xml:space="preserve">Payments:  </t>
  </si>
  <si>
    <t>o   Are due at the time of purchase.</t>
  </si>
  <si>
    <t>o   Acceptable forms:  Credit Card Only</t>
  </si>
  <si>
    <t xml:space="preserve">o   Use of Company Checks or Purchase Orders for INDIVIDUAL TRAINING Enrollments is not available at this time. </t>
  </si>
  <si>
    <r>
      <rPr>
        <u/>
        <sz val="10"/>
        <rFont val="Trebuchet MS"/>
        <family val="2"/>
      </rPr>
      <t>Enrollments:</t>
    </r>
    <r>
      <rPr>
        <sz val="10"/>
        <rFont val="Trebuchet MS"/>
        <family val="2"/>
      </rPr>
      <t xml:space="preserve">  Via Ruckus Training Portal&gt;</t>
    </r>
  </si>
  <si>
    <t xml:space="preserve">https://training.ruckuswireless.com/ </t>
  </si>
  <si>
    <t>GROUP TRAININGS:</t>
  </si>
  <si>
    <r>
      <t>Group Trainings:</t>
    </r>
    <r>
      <rPr>
        <sz val="10"/>
        <color theme="1"/>
        <rFont val="Trebuchet MS"/>
        <family val="2"/>
      </rPr>
      <t xml:space="preserve"> Defined as </t>
    </r>
    <r>
      <rPr>
        <u/>
        <sz val="10"/>
        <color theme="1"/>
        <rFont val="Trebuchet MS"/>
        <family val="2"/>
      </rPr>
      <t>more than 10 enrollments</t>
    </r>
    <r>
      <rPr>
        <sz val="10"/>
        <color theme="1"/>
        <rFont val="Trebuchet MS"/>
        <family val="2"/>
      </rPr>
      <t xml:space="preserve"> per transaction </t>
    </r>
  </si>
  <si>
    <r>
      <rPr>
        <u/>
        <sz val="10"/>
        <color theme="1"/>
        <rFont val="Trebuchet MS"/>
        <family val="2"/>
      </rPr>
      <t>Minimum Commitment:</t>
    </r>
    <r>
      <rPr>
        <sz val="10"/>
        <color theme="1"/>
        <rFont val="Trebuchet MS"/>
        <family val="2"/>
      </rPr>
      <t>  A minimum of 3 days of Training is required for Ruckus to provide an instructor-led training.</t>
    </r>
  </si>
  <si>
    <r>
      <t>Process:</t>
    </r>
    <r>
      <rPr>
        <sz val="10"/>
        <color theme="1"/>
        <rFont val="Trebuchet MS"/>
        <family val="2"/>
      </rPr>
      <t xml:space="preserve">  All requests are to be in writing and utilize the "Ruckus Training Request Form" available from you Ruckus Sale or SE Account Contact. </t>
    </r>
  </si>
  <si>
    <r>
      <t>Scheduling Lead Time:</t>
    </r>
    <r>
      <rPr>
        <sz val="10"/>
        <color theme="1"/>
        <rFont val="Trebuchet MS"/>
        <family val="2"/>
      </rPr>
      <t xml:space="preserve">  Please allow minimum of 8-10 weeks lead time for requesting a Group Training.  </t>
    </r>
  </si>
  <si>
    <r>
      <t>Response:</t>
    </r>
    <r>
      <rPr>
        <sz val="10"/>
        <color theme="1"/>
        <rFont val="Trebuchet MS"/>
        <family val="2"/>
      </rPr>
      <t xml:space="preserve">  Once received, the Training Request will be vetted by Ruckus Education Team and become the primary "requirements" document for your training.  </t>
    </r>
  </si>
  <si>
    <r>
      <t>Review / Approval:</t>
    </r>
    <r>
      <rPr>
        <sz val="10"/>
        <color theme="1"/>
        <rFont val="Trebuchet MS"/>
        <family val="2"/>
      </rPr>
      <t xml:space="preserve">  Group Trainings require prior approval by Training Dept. Director: John.Rouleau@RuckusWireless.com</t>
    </r>
  </si>
  <si>
    <r>
      <t>Prices:</t>
    </r>
    <r>
      <rPr>
        <sz val="10"/>
        <color theme="1"/>
        <rFont val="Trebuchet MS"/>
        <family val="2"/>
      </rPr>
      <t xml:space="preserve"> Quoted as a flat fee based on a minimum of 10 students per class and a maximum of 12 students per class.</t>
    </r>
  </si>
  <si>
    <r>
      <t>Payment:</t>
    </r>
    <r>
      <rPr>
        <sz val="10"/>
        <color theme="1"/>
        <rFont val="Trebuchet MS"/>
        <family val="2"/>
      </rPr>
      <t xml:space="preserve">  A PO commitment is due prior to training dates being "finalized". Payment in full is due at least 30 days prior to start of training. </t>
    </r>
  </si>
  <si>
    <r>
      <t>Acceptable Forms of Payment:</t>
    </r>
    <r>
      <rPr>
        <sz val="10"/>
        <color theme="1"/>
        <rFont val="Trebuchet MS"/>
        <family val="2"/>
      </rPr>
      <t>  Credit Card, Company Check, Bank Transfer or Purchase Order.</t>
    </r>
  </si>
  <si>
    <r>
      <t>Price DOES Include:</t>
    </r>
    <r>
      <rPr>
        <sz val="10"/>
        <color theme="1"/>
        <rFont val="Trebuchet MS"/>
        <family val="2"/>
      </rPr>
      <t>  Ruckus Instructor, Instructor Travel &amp; Expenses and all Course Materials (whether Digital or Print/Shipped).</t>
    </r>
  </si>
  <si>
    <r>
      <t>Price DOES NOT Include:</t>
    </r>
    <r>
      <rPr>
        <sz val="10"/>
        <color theme="1"/>
        <rFont val="Trebuchet MS"/>
        <family val="2"/>
      </rPr>
      <t xml:space="preserve"> Training Classroom / Facility, Course Catering, Participant Travel or Expenses.</t>
    </r>
  </si>
  <si>
    <r>
      <t>Additional Students:</t>
    </r>
    <r>
      <rPr>
        <sz val="10"/>
        <color theme="1"/>
        <rFont val="Trebuchet MS"/>
        <family val="2"/>
      </rPr>
      <t xml:space="preserve"> An additional fee of $500 per student/per day (in excess of 12 student maximum) will apply.</t>
    </r>
  </si>
  <si>
    <r>
      <t>Note</t>
    </r>
    <r>
      <rPr>
        <sz val="10"/>
        <color theme="1"/>
        <rFont val="Trebuchet MS"/>
        <family val="2"/>
      </rPr>
      <t>: Course materials and lab access cannot be guaranteed for late student enrollments.</t>
    </r>
  </si>
  <si>
    <r>
      <t>Customized Training:</t>
    </r>
    <r>
      <rPr>
        <sz val="10"/>
        <color theme="1"/>
        <rFont val="Trebuchet MS"/>
        <family val="2"/>
      </rPr>
      <t xml:space="preserve"> Ruckus reserves the right to revise pricing if needed for highly customized curricula for which Ruckus will need to develop a new course content.</t>
    </r>
  </si>
  <si>
    <r>
      <t>Unless Noted Otherwise:</t>
    </r>
    <r>
      <rPr>
        <sz val="10"/>
        <color theme="1"/>
        <rFont val="Trebuchet MS"/>
        <family val="2"/>
      </rPr>
      <t xml:space="preserve">  Ruckus reserves the right to cancel or reschedule courses as required by unforeseen circumstances. </t>
    </r>
  </si>
  <si>
    <t xml:space="preserve">For more information on Ruckus GROUP TRAINING Delivery or Pricing please contact:  </t>
  </si>
  <si>
    <t>John Rouleau  (john.rouleau@ruckuswireless.com)</t>
  </si>
  <si>
    <t>Training Delivery Terms and Conditions</t>
  </si>
  <si>
    <r>
      <t>Currency:</t>
    </r>
    <r>
      <rPr>
        <sz val="11"/>
        <rFont val="Calibri"/>
        <family val="2"/>
      </rPr>
      <t xml:space="preserve">  All prices are quoted in US dollars. </t>
    </r>
  </si>
  <si>
    <r>
      <t>Training Materials:</t>
    </r>
    <r>
      <rPr>
        <sz val="11"/>
        <rFont val="Calibri"/>
        <family val="2"/>
      </rPr>
      <t>  All materials and Ruckus deliveries are in English and are Proprietary and Confidential to Ruckus Wireless unless stated otherwise. Participants shall not share training materials provided by Ruckus with any third party without Ruckus’ prior written consent. Ruckus does not warrant that its training materials or other information is free from any errors, inaccuracies or outdated information.</t>
    </r>
  </si>
  <si>
    <r>
      <t>Cancellations</t>
    </r>
    <r>
      <rPr>
        <sz val="11"/>
        <rFont val="Calibri"/>
        <family val="2"/>
      </rPr>
      <t xml:space="preserve"> </t>
    </r>
  </si>
  <si>
    <r>
      <t>o</t>
    </r>
    <r>
      <rPr>
        <sz val="7"/>
        <rFont val="Times New Roman"/>
        <family val="1"/>
      </rPr>
      <t xml:space="preserve">   </t>
    </r>
    <r>
      <rPr>
        <sz val="11"/>
        <rFont val="Calibri"/>
        <family val="2"/>
      </rPr>
      <t xml:space="preserve">Within 3 weeks of Course Start Date subject to 30% cancel fee, </t>
    </r>
  </si>
  <si>
    <r>
      <t>o</t>
    </r>
    <r>
      <rPr>
        <sz val="7"/>
        <rFont val="Times New Roman"/>
        <family val="1"/>
      </rPr>
      <t xml:space="preserve">   </t>
    </r>
    <r>
      <rPr>
        <sz val="11"/>
        <rFont val="Calibri"/>
        <family val="2"/>
      </rPr>
      <t xml:space="preserve">Within 2 weeks are subject to 50% cancel fee </t>
    </r>
  </si>
  <si>
    <r>
      <t>o</t>
    </r>
    <r>
      <rPr>
        <sz val="7"/>
        <rFont val="Times New Roman"/>
        <family val="1"/>
      </rPr>
      <t xml:space="preserve">   </t>
    </r>
    <r>
      <rPr>
        <sz val="11"/>
        <rFont val="Calibri"/>
        <family val="2"/>
      </rPr>
      <t>Within 1 week are subject to a 100% cancel fee</t>
    </r>
  </si>
  <si>
    <r>
      <t>o</t>
    </r>
    <r>
      <rPr>
        <sz val="7"/>
        <rFont val="Times New Roman"/>
        <family val="1"/>
      </rPr>
      <t xml:space="preserve">   </t>
    </r>
    <r>
      <rPr>
        <u/>
        <sz val="11"/>
        <rFont val="Calibri"/>
        <family val="2"/>
      </rPr>
      <t xml:space="preserve">Force Majeure: </t>
    </r>
    <r>
      <rPr>
        <sz val="11"/>
        <rFont val="Calibri"/>
        <family val="2"/>
      </rPr>
      <t>Ruckus reserves the right to cancel or reschedule courses as required by unforeseen circumstances beyond Ruckus’ reasonable control</t>
    </r>
  </si>
  <si>
    <r>
      <t>Feedback:</t>
    </r>
    <r>
      <rPr>
        <sz val="11"/>
        <rFont val="Calibri"/>
        <family val="2"/>
      </rPr>
      <t xml:space="preserve">  If Participants or a Partner Company provides any ideas, recommendations, enhancements, modifications, or improvements to Ruckus’ products, services and training materials (collectively, “Feedback”), Ruckus may freely use such Feedback without limitation and without payment of royalties or other consideration to the Feedback provider. </t>
    </r>
  </si>
  <si>
    <r>
      <t>Recording</t>
    </r>
    <r>
      <rPr>
        <sz val="11"/>
        <rFont val="Calibri"/>
        <family val="2"/>
      </rPr>
      <t xml:space="preserve">. Audio/Video recording of training sessions is not permitted. </t>
    </r>
  </si>
  <si>
    <r>
      <t>Participants’ Conduct:</t>
    </r>
    <r>
      <rPr>
        <sz val="11"/>
        <rFont val="Calibri"/>
        <family val="2"/>
      </rPr>
      <t xml:space="preserve"> Ruckus reserves the right, without any refund or compensation, to cease training of Participants, whose behavior Ruckus, at its sole discretion, deems disruptive, violent or abusive or who are lacking pre-requisite skills or knowledge (if such is required by a course).</t>
    </r>
  </si>
  <si>
    <r>
      <t>Ownership of Materials and Information</t>
    </r>
    <r>
      <rPr>
        <sz val="11"/>
        <rFont val="Calibri"/>
        <family val="2"/>
      </rPr>
      <t>. Nothing in this Quote (or by virtue of the services and materials provided under this Quote) shall be construed as granting any property rights to any training materials, hardware, software and information provided by Ruckus hereunder to the Participants or the Partner Company.</t>
    </r>
  </si>
  <si>
    <r>
      <t>Damage to Ruckus’ property</t>
    </r>
    <r>
      <rPr>
        <sz val="11"/>
        <rFont val="Calibri"/>
        <family val="2"/>
      </rPr>
      <t>: If Ruckus provides any equipment, material or other property of Ruckus on loan to Partner Company or Participants, Partner Company or Participants shall reimburse Ruckus full in replacement value.</t>
    </r>
  </si>
  <si>
    <r>
      <t>Individual Trainings:</t>
    </r>
    <r>
      <rPr>
        <sz val="11"/>
        <rFont val="Calibri"/>
        <family val="2"/>
      </rPr>
      <t xml:space="preserve">  Defined as </t>
    </r>
    <r>
      <rPr>
        <u/>
        <sz val="11"/>
        <rFont val="Calibri"/>
        <family val="2"/>
      </rPr>
      <t>less than 10 enrollments</t>
    </r>
    <r>
      <rPr>
        <sz val="11"/>
        <rFont val="Calibri"/>
        <family val="2"/>
      </rPr>
      <t xml:space="preserve"> per transaction </t>
    </r>
  </si>
  <si>
    <r>
      <t>o</t>
    </r>
    <r>
      <rPr>
        <sz val="7"/>
        <rFont val="Times New Roman"/>
        <family val="1"/>
      </rPr>
      <t xml:space="preserve">   </t>
    </r>
    <r>
      <rPr>
        <sz val="11"/>
        <rFont val="Calibri"/>
        <family val="2"/>
      </rPr>
      <t>Are due at the time of purchase.</t>
    </r>
  </si>
  <si>
    <r>
      <t>o</t>
    </r>
    <r>
      <rPr>
        <sz val="7"/>
        <rFont val="Times New Roman"/>
        <family val="1"/>
      </rPr>
      <t xml:space="preserve">   </t>
    </r>
    <r>
      <rPr>
        <sz val="11"/>
        <rFont val="Calibri"/>
        <family val="2"/>
      </rPr>
      <t>Acceptable forms:  Credit Card Only</t>
    </r>
  </si>
  <si>
    <r>
      <t>o</t>
    </r>
    <r>
      <rPr>
        <sz val="7"/>
        <rFont val="Times New Roman"/>
        <family val="1"/>
      </rPr>
      <t xml:space="preserve">   </t>
    </r>
    <r>
      <rPr>
        <sz val="11"/>
        <rFont val="Calibri"/>
        <family val="2"/>
      </rPr>
      <t xml:space="preserve">Use of Company Checks or Purchase Orders for INDIVIDUAL TRAINING Enrollments is not available at this time. </t>
    </r>
  </si>
  <si>
    <t xml:space="preserve">Enrollments:  Via Ruckus Training Portal:   https://training.ruckuswireless.com/ </t>
  </si>
  <si>
    <r>
      <t>Group Trainings:</t>
    </r>
    <r>
      <rPr>
        <sz val="11"/>
        <rFont val="Calibri"/>
        <family val="2"/>
      </rPr>
      <t xml:space="preserve"> Defined as </t>
    </r>
    <r>
      <rPr>
        <u/>
        <sz val="11"/>
        <rFont val="Calibri"/>
        <family val="2"/>
      </rPr>
      <t>more than 10 enrollments</t>
    </r>
    <r>
      <rPr>
        <sz val="11"/>
        <rFont val="Calibri"/>
        <family val="2"/>
      </rPr>
      <t xml:space="preserve"> per transaction </t>
    </r>
  </si>
  <si>
    <r>
      <rPr>
        <sz val="7"/>
        <rFont val="Times New Roman"/>
        <family val="1"/>
      </rPr>
      <t xml:space="preserve"> </t>
    </r>
    <r>
      <rPr>
        <u/>
        <sz val="11"/>
        <rFont val="Calibri"/>
        <family val="2"/>
      </rPr>
      <t>Minimum Commitment:</t>
    </r>
    <r>
      <rPr>
        <sz val="11"/>
        <rFont val="Calibri"/>
        <family val="2"/>
      </rPr>
      <t>  A minimum of 3 days of Training is required for Ruckus to provide an instructor-led training.</t>
    </r>
  </si>
  <si>
    <r>
      <t>Process:</t>
    </r>
    <r>
      <rPr>
        <sz val="11"/>
        <rFont val="Calibri"/>
        <family val="2"/>
      </rPr>
      <t xml:space="preserve">  All requests are to be in writing and utilize the "Ruckus Training Request Form" available from you Ruckus Sale or SE Account Contact. </t>
    </r>
  </si>
  <si>
    <r>
      <t>Scheduling Lead Time:</t>
    </r>
    <r>
      <rPr>
        <sz val="11"/>
        <rFont val="Calibri"/>
        <family val="2"/>
      </rPr>
      <t xml:space="preserve">  Please allow minimum of 8-10 weeks lead time for requesting a Group Training.  </t>
    </r>
  </si>
  <si>
    <r>
      <t>Response:</t>
    </r>
    <r>
      <rPr>
        <sz val="11"/>
        <rFont val="Calibri"/>
        <family val="2"/>
      </rPr>
      <t xml:space="preserve">  Once received, the Training Request will be vetted by Ruckus Education Team and become the primary "requirements" document for your training.  </t>
    </r>
  </si>
  <si>
    <r>
      <t>Review / Approval:</t>
    </r>
    <r>
      <rPr>
        <sz val="11"/>
        <rFont val="Calibri"/>
        <family val="2"/>
      </rPr>
      <t xml:space="preserve">  Group Trainings require prior approval by Training Dept. Director: John.Rouleau@RuckusWireless.com</t>
    </r>
  </si>
  <si>
    <r>
      <t>Prices:</t>
    </r>
    <r>
      <rPr>
        <sz val="11"/>
        <rFont val="Calibri"/>
        <family val="2"/>
      </rPr>
      <t xml:space="preserve"> Quoted as a flat fee based on a minimum of 10 students per class and a maximum of 12 students per class.</t>
    </r>
  </si>
  <si>
    <r>
      <t>Payment:</t>
    </r>
    <r>
      <rPr>
        <sz val="11"/>
        <rFont val="Calibri"/>
        <family val="2"/>
      </rPr>
      <t xml:space="preserve">  A PO commitment is due prior to training dates being "finalized". Payment in full is due at least 30 days prior to start of training. </t>
    </r>
  </si>
  <si>
    <r>
      <t>Acceptable Forms of Payment:</t>
    </r>
    <r>
      <rPr>
        <sz val="11"/>
        <rFont val="Calibri"/>
        <family val="2"/>
      </rPr>
      <t>  Credit Card, Company Check, Bank Transfer or Purchase Order.</t>
    </r>
  </si>
  <si>
    <r>
      <t>Price DOES Include:</t>
    </r>
    <r>
      <rPr>
        <sz val="11"/>
        <rFont val="Calibri"/>
        <family val="2"/>
      </rPr>
      <t>  Ruckus Instructor, Instructor Travel and Expenses, Course Materials Printing and Shipping.</t>
    </r>
  </si>
  <si>
    <r>
      <t>Price DOES NOT Include:</t>
    </r>
    <r>
      <rPr>
        <sz val="11"/>
        <rFont val="Calibri"/>
        <family val="2"/>
      </rPr>
      <t xml:space="preserve"> Training Classroom / Facility, Course Catering, Participant Travel or Expenses.</t>
    </r>
  </si>
  <si>
    <r>
      <t>Training Lab Equipment:</t>
    </r>
    <r>
      <rPr>
        <sz val="11"/>
        <rFont val="Calibri"/>
        <family val="2"/>
      </rPr>
      <t xml:space="preserve"> If required and Partners do not have available onsite, Training Lab equipment is available for a flat rate of $7000 per class and will be provided as either "onsite" or "remote" access lab.  </t>
    </r>
  </si>
  <si>
    <r>
      <t>Training Lab Price DOES Include:</t>
    </r>
    <r>
      <rPr>
        <sz val="11"/>
        <rFont val="Calibri"/>
        <family val="2"/>
      </rPr>
      <t xml:space="preserve">  Ruckus Training Lab Equipment Shipping, Configuration, Setup and Breakdown.   </t>
    </r>
  </si>
  <si>
    <r>
      <t>Additional Students:</t>
    </r>
    <r>
      <rPr>
        <sz val="11"/>
        <rFont val="Calibri"/>
        <family val="2"/>
      </rPr>
      <t xml:space="preserve"> An additional fee of $500 per student/per day (in excess of 12 student maximum) will apply.  Note: Course materials and lab access cannot be guaranteed for late student enrollments.</t>
    </r>
  </si>
  <si>
    <r>
      <t>Customized Training:</t>
    </r>
    <r>
      <rPr>
        <sz val="11"/>
        <rFont val="Calibri"/>
        <family val="2"/>
      </rPr>
      <t xml:space="preserve"> Ruckus reserves the right to revise pricing if needed for highly customized curricula for which Ruckus will need to develop a new course content.</t>
    </r>
  </si>
  <si>
    <r>
      <t>Unless Noted Otherwise:</t>
    </r>
    <r>
      <rPr>
        <sz val="11"/>
        <rFont val="Calibri"/>
        <family val="2"/>
      </rPr>
      <t xml:space="preserve">  Ruckus reserves the right to cancel or reschedule courses as required by unforeseen circumstances. </t>
    </r>
  </si>
  <si>
    <t xml:space="preserve">For more information on Ruckus GROUP TRAINING Delivery or Pricing please contact:  John Rouleau  (john.rouleau@ruckuswireless.com) </t>
  </si>
  <si>
    <t>Professional Services</t>
  </si>
  <si>
    <t>Ruckus Deployment Services: technical services delivered by Ruckus Wireless Field Engineering Staff covering deployment planning, site survey, installation, configuration, troubleshooting, and/or general consultancy.  Travel expenses are not included.  All travel expenses will be invoiced separately.</t>
  </si>
  <si>
    <t>For a quote contact Ruckus professional services</t>
  </si>
  <si>
    <t xml:space="preserve">Ruckus Wireless Support </t>
  </si>
  <si>
    <t>WatchDog Support for ZoneFlex Products</t>
  </si>
  <si>
    <t>3 year</t>
  </si>
  <si>
    <t>5 year</t>
  </si>
  <si>
    <t>Partner WatchDog Support</t>
  </si>
  <si>
    <t>Partner WatchDog Support includes Level 3 Support (24 x 7 x 365 days), Support web login, for controller and all AP manageable by the controller, and Advanced Hardware Replacement on the controller. Software updates and upgrades for the controller are included in the controller support. To be entitled to software upgrades on APs that are managed by controllers, customers must purchase support on both the controller and on all AP licenses installed on that controller.  We recommend that customers purchase the same term support (1, 3, 5 years) on both the controller and the AP licenses.</t>
  </si>
  <si>
    <t xml:space="preserve">End User WatchDog Support </t>
  </si>
  <si>
    <t>WatchDog Support includes Level 1-3 Support (24 x 7 x 365 days), Support web login, for controller and all AP manageable by the controller, and Advanced Hardware Replacement on the controller. Software updates and upgrades for the controller are included in the controller support. To be entitled to software upgrades on APs that are managed by controllers, customers must purchase support on both the controller and on all AP licenses installed on that controller.  We recommend that customers purchase the same term support (1, 3, 5 years) on both the controller and the AP licenses.</t>
  </si>
  <si>
    <t>WatchDog AP-AR</t>
  </si>
  <si>
    <t>Add on service for Advance hardware replacement for Access Points</t>
  </si>
  <si>
    <t>One Year Support 
(List Price)</t>
  </si>
  <si>
    <t>Extended Support (3 and 5 yrs) Options 
(List Price)</t>
  </si>
  <si>
    <t>Watchdog support for Unleashed Access Points</t>
  </si>
  <si>
    <t>3 - Year Option</t>
  </si>
  <si>
    <t>5 - Year Option</t>
  </si>
  <si>
    <t>806-RUNL-1U00</t>
  </si>
  <si>
    <t>End User Support for Unleashed Access Points, 1 Year</t>
  </si>
  <si>
    <t>End User Support - Unleashed APs 1 yr</t>
  </si>
  <si>
    <t>806-RUNL-3U00</t>
  </si>
  <si>
    <t>806-RUNL-5U00</t>
  </si>
  <si>
    <t>WatchDog Support for ZoneDirector 1000, 1100, 1200 and License Upgrades</t>
  </si>
  <si>
    <t>802-1205-1000</t>
  </si>
  <si>
    <t xml:space="preserve">Partner WatchDog Support for ZoneDirector 1205, 1 Year </t>
  </si>
  <si>
    <t>Partner Support for ZD1205 1 yr</t>
  </si>
  <si>
    <t>802-1205-3000</t>
  </si>
  <si>
    <t>802-1205-5000</t>
  </si>
  <si>
    <t>801-1205-1000</t>
  </si>
  <si>
    <t>End User WatchDog Support  for ZoneDirector 1205, 1 Year</t>
  </si>
  <si>
    <t>End User Support for ZD1205 1 yr</t>
  </si>
  <si>
    <t>801-1205-3000</t>
  </si>
  <si>
    <t>801-1205-5000</t>
  </si>
  <si>
    <t>802-1201-1L00</t>
  </si>
  <si>
    <t>Partner WatchDog Support for ZoneDirector ONE AP Upgrade, 1 Year</t>
  </si>
  <si>
    <t>Partner Support ZD1200 1 Upgrade 1yr</t>
  </si>
  <si>
    <t>802-1201-3L00</t>
  </si>
  <si>
    <t>802-1201-5L00</t>
  </si>
  <si>
    <t>801-1201-1L00</t>
  </si>
  <si>
    <t>End User WatchDog Support for ZoneDirector ONE AP Upgrade, 1 Year</t>
  </si>
  <si>
    <t>End User Support ZD1200 1 Upgrade 1yr</t>
  </si>
  <si>
    <t>801-1201-3L00</t>
  </si>
  <si>
    <t>801-1201-5L00</t>
  </si>
  <si>
    <t>802-1106-1000</t>
  </si>
  <si>
    <t>Partner WatchDog Support for ZoneDirector 1106, 1 Year</t>
  </si>
  <si>
    <t>Partner Support for ZD1106 1 yr</t>
  </si>
  <si>
    <t>3yr EOS 6/30/2017</t>
  </si>
  <si>
    <t>802-1106-3000</t>
  </si>
  <si>
    <t>801-1106-1000</t>
  </si>
  <si>
    <t>End User WatchDog Support for ZoneDirector 1106, 1 Year</t>
  </si>
  <si>
    <t>End User Support for ZD1106 1 yr</t>
  </si>
  <si>
    <t>801-1106-3000</t>
  </si>
  <si>
    <t>802-1112-1000</t>
  </si>
  <si>
    <t>Partner WatchDog Support for ZoneDirector 1112, 1 Year</t>
  </si>
  <si>
    <t>Partner Support for ZD1112 1 yr</t>
  </si>
  <si>
    <t>802-1112-3000</t>
  </si>
  <si>
    <t>801-1112-1000</t>
  </si>
  <si>
    <t>End User WatchDog Support for ZoneDirector 1112, 1 Year</t>
  </si>
  <si>
    <t>End User Support for ZD1112 1 yr</t>
  </si>
  <si>
    <t>801-1112-3000</t>
  </si>
  <si>
    <t>802-1125-1000</t>
  </si>
  <si>
    <t>Partner WatchDog Support for ZoneDirector 1125, 1 Year</t>
  </si>
  <si>
    <t>Partner Support for ZD1125 1 yr</t>
  </si>
  <si>
    <t>802-1125-3000</t>
  </si>
  <si>
    <t>801-1125-1000</t>
  </si>
  <si>
    <t>End User WatchDog Support for ZoneDirector 1125, 1 Year</t>
  </si>
  <si>
    <t>End User Support for ZD1125 1 yr</t>
  </si>
  <si>
    <t>801-1125-3000</t>
  </si>
  <si>
    <t>802-1150-1000</t>
  </si>
  <si>
    <t>Partner WatchDog Support for ZoneDirector 1150, 1 Year</t>
  </si>
  <si>
    <t>Partner Support for ZD1150 1 yr</t>
  </si>
  <si>
    <t>802-1150-3000</t>
  </si>
  <si>
    <t>801-1150-1000</t>
  </si>
  <si>
    <t>End User WatchDog Support for ZoneDirector 1150, 1 Year</t>
  </si>
  <si>
    <t>End User Support for ZD1150 1 yr</t>
  </si>
  <si>
    <t>801-1150-3000</t>
  </si>
  <si>
    <t>802-1006-1L00</t>
  </si>
  <si>
    <t>Partner WatchDog Support for ZoneDirector License Upgrade from 1106 to 1112, 1 Year</t>
  </si>
  <si>
    <t>Partner Support ZD1106-12 Upgrade 1yr</t>
  </si>
  <si>
    <t>802-1006-3L00</t>
  </si>
  <si>
    <t>801-1006-1L00</t>
  </si>
  <si>
    <t>End User WatchDog Support for ZoneDirector License Upgrade from 1106 to 1112, 1 Year</t>
  </si>
  <si>
    <t>End User Support ZD1106-12 Upgrade 1yr</t>
  </si>
  <si>
    <t>801-1006-3L00</t>
  </si>
  <si>
    <t>802-1019-1L00</t>
  </si>
  <si>
    <t>Partner WatchDog Support for ZoneDirector License Upgrade from 1106 to 1125, 1 Year</t>
  </si>
  <si>
    <t>Partner Support ZD1106-25 Upgrade 1yr</t>
  </si>
  <si>
    <t>802-1019-3L00</t>
  </si>
  <si>
    <t>801-1019-1L00</t>
  </si>
  <si>
    <t>End User WatchDog Support for ZoneDirector License Upgrade from 1106 to 1125, 1 Year</t>
  </si>
  <si>
    <t>End User Support ZD1106-25 Upgrade 1yr</t>
  </si>
  <si>
    <t>801-1019-3L00</t>
  </si>
  <si>
    <t>802-1044-1L00</t>
  </si>
  <si>
    <t>Partner WatchDog Support for ZoneDirector License Upgrade from 1106 to 1150, 1 Year</t>
  </si>
  <si>
    <t>Partner Support ZD1106-50 Upgrade 1yr</t>
  </si>
  <si>
    <t>802-1044-3L00</t>
  </si>
  <si>
    <t>801-1044-1L00</t>
  </si>
  <si>
    <t>End User WatchDog Support for ZoneDirector License Upgrade from 1106 to 1150, 1 Year</t>
  </si>
  <si>
    <t>End User Support ZD1106-50 Upgrade 1yr</t>
  </si>
  <si>
    <t>801-1044-3L00</t>
  </si>
  <si>
    <t>802-1013-1L00</t>
  </si>
  <si>
    <t>Partner WatchDog Support for ZoneDirector License Upgrade from 1112 to 1125, 1 Year</t>
  </si>
  <si>
    <t>Partner Support ZD1112-25 Upgrade 1yr</t>
  </si>
  <si>
    <t>802-1013-3L00</t>
  </si>
  <si>
    <t>801-1013-1L00</t>
  </si>
  <si>
    <t>End User WatchDog Support for ZoneDirector License Upgrade from 1112 to 1125, 1 Year</t>
  </si>
  <si>
    <t>End User Support ZD1112-25 Upgrade 1yr</t>
  </si>
  <si>
    <t>801-1013-3L00</t>
  </si>
  <si>
    <t>802-1038-1L00</t>
  </si>
  <si>
    <t>Partner WatchDog Support for ZoneDirector License Upgrade from 1112 to 1150, 1 Year</t>
  </si>
  <si>
    <t>Partner Support ZD1112-50 Upgrade 1yr</t>
  </si>
  <si>
    <t>802-1038-3L00</t>
  </si>
  <si>
    <t>801-1038-1L00</t>
  </si>
  <si>
    <t>End User WatchDog Support for ZoneDirector License Upgrade from 1112 to 1150, 1 Year</t>
  </si>
  <si>
    <t>End User Support ZD1112-50 Upgrade 1yr</t>
  </si>
  <si>
    <t>801-1038-3L00</t>
  </si>
  <si>
    <t>802-1025-1L00</t>
  </si>
  <si>
    <t>Partner WatchDog Support for ZoneDirector License Upgrade from 1125 to 1150, 1 Year</t>
  </si>
  <si>
    <t>Partner Support ZD1125-50 Upgrade 1yr</t>
  </si>
  <si>
    <t>802-1025-3L00</t>
  </si>
  <si>
    <t>801-1025-1L00</t>
  </si>
  <si>
    <t>End User WatchDog Support for ZoneDirector License Upgrade from 1125 to 1150, 1 Year</t>
  </si>
  <si>
    <t>End User Support ZD1125-50 Upgrade 1yr</t>
  </si>
  <si>
    <t>801-1025-3L00</t>
  </si>
  <si>
    <t>WatchDog Support for ZoneDirector 3000 and License Upgrades</t>
  </si>
  <si>
    <t>802-3025-1000</t>
  </si>
  <si>
    <t>Partner WatchDog Support for ZoneDirector 3025, 1 Year</t>
  </si>
  <si>
    <t>Partner WatchDog Supp ZD3025 1yr</t>
  </si>
  <si>
    <t>802-3025-3000</t>
  </si>
  <si>
    <t>802-3025-5000</t>
  </si>
  <si>
    <t>801-3025-1000</t>
  </si>
  <si>
    <t>End User WatchDog Support for ZoneDirector 3025, 1 Year</t>
  </si>
  <si>
    <t>End User Support ZD3025 1yr</t>
  </si>
  <si>
    <t>801-3025-3000</t>
  </si>
  <si>
    <t>801-3025-5000</t>
  </si>
  <si>
    <t>802-3050-1000</t>
  </si>
  <si>
    <t>Partner WatchDog Support for ZoneDirector 3050, 1 Year</t>
  </si>
  <si>
    <t>Partner Support ZD3050 1yr</t>
  </si>
  <si>
    <t>802-3050-3000</t>
  </si>
  <si>
    <t>802-3050-5000</t>
  </si>
  <si>
    <t>801-3050-1000</t>
  </si>
  <si>
    <t>End User WatchDog Support for ZoneDirector 3050, 1 Year</t>
  </si>
  <si>
    <t>End User Support ZD3050 1yr</t>
  </si>
  <si>
    <t>801-3050-3000</t>
  </si>
  <si>
    <t>801-3050-5000</t>
  </si>
  <si>
    <t>802-3025-1L00</t>
  </si>
  <si>
    <t>Partner WatchDog Support for ZoneDirector 3000, 25 AP License Upgrade, 1 Year</t>
  </si>
  <si>
    <t>Partner Support ZD3000 25 upgrade 1yr</t>
  </si>
  <si>
    <t>802-3025-3L00</t>
  </si>
  <si>
    <t>802-3025-5L00</t>
  </si>
  <si>
    <t>801-3025-1L00</t>
  </si>
  <si>
    <t>End User WatchDog Support for ZoneDirector 3000, 25 AP License Upgrade, 1 Year</t>
  </si>
  <si>
    <t>End User Support  ZD3050 25 upgrade 1yr</t>
  </si>
  <si>
    <t>801-3025-3L00</t>
  </si>
  <si>
    <t>801-3025-5L00</t>
  </si>
  <si>
    <t>802-3050-1L00</t>
  </si>
  <si>
    <t>Partner WatchDog Support for ZoneDirector 3000, 50 AP License Upgrade, 1 Year</t>
  </si>
  <si>
    <t>Partner Support ZD3000 50 upgrade 1yr</t>
  </si>
  <si>
    <t>802-3050-3L00</t>
  </si>
  <si>
    <t>802-3050-5L00</t>
  </si>
  <si>
    <t>801-3050-1L00</t>
  </si>
  <si>
    <t>End User WatchDog Support for ZoneDirector 3000, 50 AP License Upgrade, 1 Year</t>
  </si>
  <si>
    <t>End User Support ZD3000 50 upgrade 1yr</t>
  </si>
  <si>
    <t>801-3050-3L00</t>
  </si>
  <si>
    <t>801-3050-5L00</t>
  </si>
  <si>
    <t>802-3100-1L00</t>
  </si>
  <si>
    <t>Partner WatchDog Support for ZoneDirector 3000, 100 AP License Upgrade, 1 Year</t>
  </si>
  <si>
    <t>Partner Support ZD3000 100 upgrade 1yr</t>
  </si>
  <si>
    <t>802-3100-3L00</t>
  </si>
  <si>
    <t>802-3100-5L00</t>
  </si>
  <si>
    <t>801-3100-1L00</t>
  </si>
  <si>
    <t>End User WatchDog Support for ZoneDirector 3000, 100 AP License Upgrade, 1 Year</t>
  </si>
  <si>
    <t>End User Support ZD3000 100 upgrade 1yr</t>
  </si>
  <si>
    <t>801-3100-3L00</t>
  </si>
  <si>
    <t>801-3100-5L00</t>
  </si>
  <si>
    <t>802-3150-1L00</t>
  </si>
  <si>
    <t>Partner WatchDog Support for ZoneDirector 3000 150 AP License Upgrade, 1 Year</t>
  </si>
  <si>
    <t>Partner Support ZD3000 150 upgrade 1yr</t>
  </si>
  <si>
    <t>802-3150-3L00</t>
  </si>
  <si>
    <t>802-3150-5L00</t>
  </si>
  <si>
    <t>801-3150-1L00</t>
  </si>
  <si>
    <t>End User WatchDog Support for ZoneDirector 3000 150 AP License Upgrade, 1 Year</t>
  </si>
  <si>
    <t>End User Support ZD3000 150 upgrade 1yr</t>
  </si>
  <si>
    <t>801-3150-3L00</t>
  </si>
  <si>
    <t>801-3150-5L00</t>
  </si>
  <si>
    <t>802-3200-1L00</t>
  </si>
  <si>
    <t>Partner WatchDog Support for ZoneDirector 3000 200 AP License Upgrade, 1 Year</t>
  </si>
  <si>
    <t>Partner Support ZD3000 200 upgrade 1yr</t>
  </si>
  <si>
    <t>802-3200-3L00</t>
  </si>
  <si>
    <t>802-3200-5L00</t>
  </si>
  <si>
    <t>801-3200-1L00</t>
  </si>
  <si>
    <t>End User WatchDog Support for ZoneDirector 3000 200 AP License Upgrade, 1 Year</t>
  </si>
  <si>
    <t>End User Support ZD3000 200 upgrade 1yr</t>
  </si>
  <si>
    <t>801-3200-3L00</t>
  </si>
  <si>
    <t>801-3200-5L00</t>
  </si>
  <si>
    <t>802-3250-1L00</t>
  </si>
  <si>
    <t>Partner WatchDog Support for ZoneDirector 3000 250 AP License Upgrade, 1 Year</t>
  </si>
  <si>
    <t>Partner Support ZD3000 250 upgrade 1yr</t>
  </si>
  <si>
    <t>802-3250-3L00</t>
  </si>
  <si>
    <t>802-3250-5L00</t>
  </si>
  <si>
    <t>801-3250-1L00</t>
  </si>
  <si>
    <t>End User WatchDog Support for ZoneDirector 3000 250 AP License Upgrade, 1 Year</t>
  </si>
  <si>
    <t>End User Support ZD3000 250 upgrade 1yr</t>
  </si>
  <si>
    <t>801-3250-3L00</t>
  </si>
  <si>
    <t>801-3250-5L00</t>
  </si>
  <si>
    <t>802-3300-1L00</t>
  </si>
  <si>
    <t>Partner WatchDog Support for ZoneDirector 3000 300 AP License Upgrade, 1 Year</t>
  </si>
  <si>
    <t>Partner Support ZD3000 300 upgrade 1yr</t>
  </si>
  <si>
    <t>802-3300-3L00</t>
  </si>
  <si>
    <t>802-3300-5L00</t>
  </si>
  <si>
    <t>801-3300-1L00</t>
  </si>
  <si>
    <t>End User WatchDog Support for ZoneDirector 3000 300 AP License Upgrade, 1 Year</t>
  </si>
  <si>
    <t>End User Support ZD3000 300 upgrade 1yr</t>
  </si>
  <si>
    <t>801-3300-3L00</t>
  </si>
  <si>
    <t>801-3300-5L00</t>
  </si>
  <si>
    <t>802-3350-1L00</t>
  </si>
  <si>
    <t>Partner WatchDog Support for ZoneDirector 3000 350 AP License Upgrade, 1 Year</t>
  </si>
  <si>
    <t>Partner Support ZD3000 350 upgrade 1yr</t>
  </si>
  <si>
    <t>802-3350-3L00</t>
  </si>
  <si>
    <t>802-3350-5L00</t>
  </si>
  <si>
    <t>801-3350-1L00</t>
  </si>
  <si>
    <t>End User WatchDog Support for ZoneDirector 3000 350 AP License Upgrade, 1 Year</t>
  </si>
  <si>
    <t>End User Support ZD3000 350 upgrade 1yr</t>
  </si>
  <si>
    <t>801-3350-3L00</t>
  </si>
  <si>
    <t>801-3350-5L00</t>
  </si>
  <si>
    <t>802-3400-1L00</t>
  </si>
  <si>
    <t>Partner WatchDog Support for ZoneDirector 3000 400 AP License Upgrade, 1 Year</t>
  </si>
  <si>
    <t>Partner Support ZD3000 400 upgrade 1yr</t>
  </si>
  <si>
    <t>802-3400-3L00</t>
  </si>
  <si>
    <t>802-3400-5L00</t>
  </si>
  <si>
    <t>801-3400-1L00</t>
  </si>
  <si>
    <t>End User WatchDog Support for ZoneDirector 3000 400 AP License Upgrade, 1 Year</t>
  </si>
  <si>
    <t>End User Support ZD3000 400 upgrade 1yr</t>
  </si>
  <si>
    <t>801-3400-3L00</t>
  </si>
  <si>
    <t>801-3400-5L00</t>
  </si>
  <si>
    <t>802-3450-1L00</t>
  </si>
  <si>
    <t>Partner WatchDog Support for ZoneDirector 3000 450 AP License Upgrade, 1 Year</t>
  </si>
  <si>
    <t>Partner Support ZD3000 450 upgrade 1yr</t>
  </si>
  <si>
    <t>802-3450-3L00</t>
  </si>
  <si>
    <t>802-3450-5L00</t>
  </si>
  <si>
    <t>801-3450-1L00</t>
  </si>
  <si>
    <t>End User WatchDog Support for ZoneDirector 3000 450 AP License Upgrade, 1 Year</t>
  </si>
  <si>
    <t>End User Support ZD3000 450 upgrade 1yr</t>
  </si>
  <si>
    <t>801-3450-3L00</t>
  </si>
  <si>
    <t>801-3450-5L00</t>
  </si>
  <si>
    <t>WatchDog Support for ZoneDirector 5000 and License Upgrades</t>
  </si>
  <si>
    <t>802-5100-1000</t>
  </si>
  <si>
    <t>Partner WatchDog Support for ZoneDirector 5000, 100 APs, 1 Year</t>
  </si>
  <si>
    <t>Partner Support ZD5100 1yr</t>
  </si>
  <si>
    <t>802-5100-3000</t>
  </si>
  <si>
    <t>802-5100-5000</t>
  </si>
  <si>
    <t>801-5100-1000</t>
  </si>
  <si>
    <t>End User WatchDog Support for ZoneDirector 5000, 100 APs, 1 Year</t>
  </si>
  <si>
    <t>End User Support ZD5100 1yr</t>
  </si>
  <si>
    <t>801-5100-3000</t>
  </si>
  <si>
    <t>801-5100-5000</t>
  </si>
  <si>
    <t>802-5050-1L00</t>
  </si>
  <si>
    <t>Partner WatchDog Support for ZoneDirector 5000, 50 AP License Upgrade, 1 Year</t>
  </si>
  <si>
    <t>Partner Support ZD5000 50 upgrade 1yr</t>
  </si>
  <si>
    <t>802-5050-3L00</t>
  </si>
  <si>
    <t>802-5050-5L00</t>
  </si>
  <si>
    <t>801-5050-1L00</t>
  </si>
  <si>
    <t>End User WatchDog Support for ZoneDirector 5000, 50 AP License Upgrade, 1 Year</t>
  </si>
  <si>
    <t>End User Support ZD5000 50 upgrade 1yr</t>
  </si>
  <si>
    <t>801-5050-3L00</t>
  </si>
  <si>
    <t>801-5050-5L00</t>
  </si>
  <si>
    <t>802-5100-1L00</t>
  </si>
  <si>
    <t>Partner WatchDog Support for ZoneDirector 5000, 100 AP License Upgrade, 1 Year</t>
  </si>
  <si>
    <t>Partner Support ZD5000 100 upgrade 1yr</t>
  </si>
  <si>
    <t>802-5100-3L00</t>
  </si>
  <si>
    <t>802-5100-5L00</t>
  </si>
  <si>
    <t>801-5100-1L00</t>
  </si>
  <si>
    <t>End User WatchDog Support for ZoneDirector 5000, 100 AP License Upgrade, 1 Year</t>
  </si>
  <si>
    <t>End User Support ZD5000 100 upgrade 1yr</t>
  </si>
  <si>
    <t>801-5100-3L00</t>
  </si>
  <si>
    <t>801-5100-5L00</t>
  </si>
  <si>
    <t>802-5150-1L00</t>
  </si>
  <si>
    <t>Partner WatchDog Support for ZoneDirector 5000, 150 AP License Upgrade, 1 Year</t>
  </si>
  <si>
    <t>Partner Support ZD5000 150 upgrade 1yr</t>
  </si>
  <si>
    <t>802-5150-3L00</t>
  </si>
  <si>
    <t>802-5150-5L00</t>
  </si>
  <si>
    <t>801-5150-1L00</t>
  </si>
  <si>
    <t>End User WatchDog Support for ZoneDirector 5000, 150 AP License Upgrade, 1 Year</t>
  </si>
  <si>
    <t>End User Support ZD5000 150 upgrade 1yr</t>
  </si>
  <si>
    <t>801-5150-3L00</t>
  </si>
  <si>
    <t>801-5150-5L00</t>
  </si>
  <si>
    <t>802-5200-1L00</t>
  </si>
  <si>
    <t>Partner WatchDog Support for ZoneDirector 5000, 200 AP License Upgrade, 1 Year</t>
  </si>
  <si>
    <t>Partner Support ZD5000 200 upgrade 1yr</t>
  </si>
  <si>
    <t>802-5200-3L00</t>
  </si>
  <si>
    <t>802-5200-5L00</t>
  </si>
  <si>
    <t>801-5200-1L00</t>
  </si>
  <si>
    <t>End User WatchDog Support for ZoneDirector 5000, 200 AP License Upgrade, 1 Year</t>
  </si>
  <si>
    <t>End User Support ZD5000 200 upgrade 1yr</t>
  </si>
  <si>
    <t>801-5200-3L00</t>
  </si>
  <si>
    <t>801-5200-5L00</t>
  </si>
  <si>
    <t>802-5250-1L00</t>
  </si>
  <si>
    <t>Partner WatchDog Support for ZoneDirector 5000, 250 AP License Upgrade, 1 Year</t>
  </si>
  <si>
    <t>Partner Support ZD5000 250 upgrade 1yr</t>
  </si>
  <si>
    <t>802-5250-3L00</t>
  </si>
  <si>
    <t>802-5250-5L00</t>
  </si>
  <si>
    <t>801-5250-1L00</t>
  </si>
  <si>
    <t>End User WatchDog Support for ZoneDirector 5000, 250 AP License Upgrade, 1 Year</t>
  </si>
  <si>
    <t>End User Support ZD5000 250 upgrade 1yr</t>
  </si>
  <si>
    <t>801-5250-3L00</t>
  </si>
  <si>
    <t>801-5250-5L00</t>
  </si>
  <si>
    <t>802-5300-1L00</t>
  </si>
  <si>
    <t>Partner WatchDog Support for ZoneDirector 5000, 300 AP License Upgrade, 1 Year</t>
  </si>
  <si>
    <t>Partner Support ZD5000 300 upgrade 1yr</t>
  </si>
  <si>
    <t>802-5300-3L00</t>
  </si>
  <si>
    <t>802-5300-5L00</t>
  </si>
  <si>
    <t>801-5300-1L00</t>
  </si>
  <si>
    <t>End User WatchDog Support for ZoneDirector 5000, 300 AP License Upgrade, 1 Year</t>
  </si>
  <si>
    <t>End User Support ZD5000 300 upgrade 1yr</t>
  </si>
  <si>
    <t>801-5300-3L00</t>
  </si>
  <si>
    <t>801-5300-5L00</t>
  </si>
  <si>
    <t>802-5350-1L00</t>
  </si>
  <si>
    <t>Partner WatchDog Support for ZoneDirector 5000, 350 AP License Upgrade, 1 Year</t>
  </si>
  <si>
    <t>Partner Support ZD5000 350 upgrade 1yr</t>
  </si>
  <si>
    <t>802-5350-3L00</t>
  </si>
  <si>
    <t>802-5350-5L00</t>
  </si>
  <si>
    <t>801-5350-1L00</t>
  </si>
  <si>
    <t>End User WatchDog Support for ZoneDirector 5000, 350 AP License Upgrade, 1 Year</t>
  </si>
  <si>
    <t>End User Support ZD5000 350 upgrade 1yr</t>
  </si>
  <si>
    <t>801-5350-3L00</t>
  </si>
  <si>
    <t>801-5350-5L00</t>
  </si>
  <si>
    <t>802-5400-1L00</t>
  </si>
  <si>
    <t>Partner WatchDog Support for ZoneDirector 5000, 400 AP License Upgrade, 1 Year</t>
  </si>
  <si>
    <t>Partner Support ZD5000 400 upgrade 1yr</t>
  </si>
  <si>
    <t>802-5400-3L00</t>
  </si>
  <si>
    <t>802-5400-5L00</t>
  </si>
  <si>
    <t>801-5400-1L00</t>
  </si>
  <si>
    <t>End User WatchDog Support for ZoneDirector 5000, 400 AP License Upgrade, 1 Year</t>
  </si>
  <si>
    <t>End User Support ZD5000 400 upgrade 1yr</t>
  </si>
  <si>
    <t>801-5400-3L00</t>
  </si>
  <si>
    <t>801-5400-5L00</t>
  </si>
  <si>
    <t>802-5450-1L00</t>
  </si>
  <si>
    <t>Partner WatchDog Support for ZoneDirector 5000, 450 AP License Upgrade, 1 Year</t>
  </si>
  <si>
    <t>Partner Support ZD5000 450 upgrade 1yr</t>
  </si>
  <si>
    <t>802-5450-3L00</t>
  </si>
  <si>
    <t>802-5450-5L00</t>
  </si>
  <si>
    <t>801-5450-1L00</t>
  </si>
  <si>
    <t>End User WatchDog Support for ZoneDirector 5000, 450 AP License Upgrade, 1 Year</t>
  </si>
  <si>
    <t>End User Support ZD5000 450 upgrade 1yr</t>
  </si>
  <si>
    <t>801-5450-3L00</t>
  </si>
  <si>
    <t>801-5450-5L00</t>
  </si>
  <si>
    <t>802-5500-1L00</t>
  </si>
  <si>
    <t>Partner WatchDog Support for ZoneDirector 5000, 500 AP License Upgrade, 1 Year</t>
  </si>
  <si>
    <t>Partner Support ZD5000 500 upgrade 1yr</t>
  </si>
  <si>
    <t>802-5500-3L00</t>
  </si>
  <si>
    <t>802-5500-5L00</t>
  </si>
  <si>
    <t>801-5500-1L00</t>
  </si>
  <si>
    <t>End User WatchDog Support for ZoneDirector 5000, 500 AP License Upgrade, 1 Year</t>
  </si>
  <si>
    <t>End User Support ZD5000 500 upgrade 1yr</t>
  </si>
  <si>
    <t>801-5500-3L00</t>
  </si>
  <si>
    <t>801-5500-5L00</t>
  </si>
  <si>
    <t>802-5550-1L00</t>
  </si>
  <si>
    <t>Partner WatchDog Support for ZoneDirector 5000, 550 AP License Upgrade, 1 Year</t>
  </si>
  <si>
    <t>Partner Support ZD5000 550 upgrade 1yr</t>
  </si>
  <si>
    <t>802-5550-3L00</t>
  </si>
  <si>
    <t>802-5550-5L00</t>
  </si>
  <si>
    <t>801-5550-1L00</t>
  </si>
  <si>
    <t>End User WatchDog Support for ZoneDirector 5000, 550 AP License Upgrade, 1 Year</t>
  </si>
  <si>
    <t>End User Support ZD5000 550 upgrade 1yr</t>
  </si>
  <si>
    <t>801-5550-3L00</t>
  </si>
  <si>
    <t>801-5550-5L00</t>
  </si>
  <si>
    <t>802-5600-1L00</t>
  </si>
  <si>
    <t>Partner WatchDog Support for ZoneDirector 5000, 600 AP License Upgrade, 1 Year</t>
  </si>
  <si>
    <t>Partner Support ZD5000 600 upgrade 1yr</t>
  </si>
  <si>
    <t>802-5600-3L00</t>
  </si>
  <si>
    <t>802-5600-5L00</t>
  </si>
  <si>
    <t>801-5600-1L00</t>
  </si>
  <si>
    <t>End User WatchDog Support for ZoneDirector 5000, 600 AP License Upgrade, 1 Year</t>
  </si>
  <si>
    <t>End User Support ZD5000 600 upgrade 1yr</t>
  </si>
  <si>
    <t>801-5600-3L00</t>
  </si>
  <si>
    <t>801-5600-5L00</t>
  </si>
  <si>
    <t>802-5650-1L00</t>
  </si>
  <si>
    <t>Partner WatchDog Support for ZoneDirector 5000, 650 AP License Upgrade, 1 Year</t>
  </si>
  <si>
    <t>Partner Support ZD5000 650 upgrade 1yr</t>
  </si>
  <si>
    <t>802-5650-3L00</t>
  </si>
  <si>
    <t>802-5650-5L00</t>
  </si>
  <si>
    <t>801-5650-1L00</t>
  </si>
  <si>
    <t>End User WatchDog Support for ZoneDirector 5000, 650 AP License Upgrade, 1 Year</t>
  </si>
  <si>
    <t>End User Support ZD5000 650 upgrade 1yr</t>
  </si>
  <si>
    <t>801-5650-3L00</t>
  </si>
  <si>
    <t>801-5650-5L00</t>
  </si>
  <si>
    <t>802-5700-1L00</t>
  </si>
  <si>
    <t>Partner WatchDog Support for ZoneDirector 5000, 700 AP License Upgrade, 1 Year</t>
  </si>
  <si>
    <t>Partner Support ZD5000 700 upgrade 1yr</t>
  </si>
  <si>
    <t>802-5700-3L00</t>
  </si>
  <si>
    <t>802-5700-5L00</t>
  </si>
  <si>
    <t>801-5700-1L00</t>
  </si>
  <si>
    <t>End User WatchDog Support for ZoneDirector 5000, 700 AP License Upgrade, 1 Year</t>
  </si>
  <si>
    <t>End User Support ZD5000 700 upgrade 1yr</t>
  </si>
  <si>
    <t>801-5700-3L00</t>
  </si>
  <si>
    <t>801-5700-5L00</t>
  </si>
  <si>
    <t>802-5750-1L00</t>
  </si>
  <si>
    <t>Partner WatchDog Support for ZoneDirector 5000, 750 AP License Upgrade, 1 Year</t>
  </si>
  <si>
    <t>Partner Support ZD5000 750 upgrade 1yr</t>
  </si>
  <si>
    <t>802-5750-3L00</t>
  </si>
  <si>
    <t>802-5750-5L00</t>
  </si>
  <si>
    <t>801-5750-1L00</t>
  </si>
  <si>
    <t>End User WatchDog Support for ZoneDirector 5000, 750 AP License Upgrade, 1 Year</t>
  </si>
  <si>
    <t>End User Support ZD5000 750 upgrade 1yr</t>
  </si>
  <si>
    <t>801-5750-3L00</t>
  </si>
  <si>
    <t>801-5750-5L00</t>
  </si>
  <si>
    <t>802-5800-1L00</t>
  </si>
  <si>
    <t>Partner WatchDog Support for ZoneDirector 5000, 800 AP License Upgrade, 1 Year</t>
  </si>
  <si>
    <t>Partner Support ZD5000 800 upgrade 1yr</t>
  </si>
  <si>
    <t>802-5800-3L00</t>
  </si>
  <si>
    <t>802-5800-5L00</t>
  </si>
  <si>
    <t>801-5800-1L00</t>
  </si>
  <si>
    <t>End User WatchDog Support for ZoneDirector 5000, 800 AP License Upgrade, 1 Year</t>
  </si>
  <si>
    <t>End User Support ZD5000 800 upgrade 1yr</t>
  </si>
  <si>
    <t>801-5800-3L00</t>
  </si>
  <si>
    <t>801-5800-5L00</t>
  </si>
  <si>
    <t>802-5850-1L00</t>
  </si>
  <si>
    <t>Partner WatchDog Support for ZoneDirector 5000, 850 AP License Upgrade, 1 Year</t>
  </si>
  <si>
    <t>Partner Support ZD5000 850 upgrade 1yr</t>
  </si>
  <si>
    <t>802-5850-3L00</t>
  </si>
  <si>
    <t>802-5850-5L00</t>
  </si>
  <si>
    <t>801-5850-1L00</t>
  </si>
  <si>
    <t>End User WatchDog Support for ZoneDirector 5000, 850 AP License Upgrade, 1 Year</t>
  </si>
  <si>
    <t>End User Support ZD5000 850 upgrade 1yr</t>
  </si>
  <si>
    <t>801-5850-3L00</t>
  </si>
  <si>
    <t>801-5850-5L00</t>
  </si>
  <si>
    <t>802-5900-1L00</t>
  </si>
  <si>
    <t>Partner WatchDog Support for ZoneDirector 5000, 900 AP License Upgrade, 1 Year</t>
  </si>
  <si>
    <t>Partner Support ZD5000 900 upgrade 1yr</t>
  </si>
  <si>
    <t>802-5900-3L00</t>
  </si>
  <si>
    <t>802-5900-5L00</t>
  </si>
  <si>
    <t>801-5900-1L00</t>
  </si>
  <si>
    <t>End User WatchDog Support for ZoneDirector 5000, 900 AP License Upgrade, 1 Year</t>
  </si>
  <si>
    <t>End User Support ZD5000 900 upgrade 1yr</t>
  </si>
  <si>
    <t>801-5900-3L00</t>
  </si>
  <si>
    <t>801-5900-5L00</t>
  </si>
  <si>
    <t>WatchDog Support for Virtual SmartZone</t>
  </si>
  <si>
    <t>S01-VSCG-1L00</t>
  </si>
  <si>
    <t>End User WatchDog Support - vSZ-RTU, 1 YR</t>
  </si>
  <si>
    <t>End User Support - VSCG-RTU, 1 YR</t>
  </si>
  <si>
    <t>S01-VSCG-3L00</t>
  </si>
  <si>
    <t>S01-VSCG-5L00</t>
  </si>
  <si>
    <t>S02-VSCG-1L00</t>
  </si>
  <si>
    <t>Partner WatchDog Support - vSZ-RTU, 1 YR</t>
  </si>
  <si>
    <t>Partner Support - VSCG-RTU, 1 YR</t>
  </si>
  <si>
    <t>S02-VSCG-3L00</t>
  </si>
  <si>
    <t>S02-VSCG-5L00</t>
  </si>
  <si>
    <t>WatchDog Support for Virtual SmartZone and SmartZone License Upgrades</t>
  </si>
  <si>
    <t>S02-0001-1LSG</t>
  </si>
  <si>
    <t>Partner WatchDog Support Per SZ/vSZ AP, 1 YR</t>
  </si>
  <si>
    <t>Partner Support Per SZ/(v)SCG AP, 1 YR</t>
  </si>
  <si>
    <t>S02-0001-3LSG</t>
  </si>
  <si>
    <t>S02-0001-5LSG</t>
  </si>
  <si>
    <t>S01-0001-1LSG</t>
  </si>
  <si>
    <t>End User WatchDog Support Per SZ/vSZ AP, 1 YR</t>
  </si>
  <si>
    <t>End User Support Per SZ/(v)SCG AP, 1 YR</t>
  </si>
  <si>
    <t>S01-0001-3LSG</t>
  </si>
  <si>
    <t>S01-0001-5LSG</t>
  </si>
  <si>
    <t>WatchDog Support for SmartZone 100</t>
  </si>
  <si>
    <t>S02-S104-1000</t>
  </si>
  <si>
    <t>Partner WatchDog Support for SmartZone 100 with 4 GigE ports, 1 Year</t>
  </si>
  <si>
    <t>Partner Support - SZ104, 1yr</t>
  </si>
  <si>
    <t>S02-S104-3000</t>
  </si>
  <si>
    <t>S02-S104-5000</t>
  </si>
  <si>
    <t>S01-S104-1000</t>
  </si>
  <si>
    <t>End User WatchDog Support for SmartZone 100 with 4 GigE ports, 1 Year</t>
  </si>
  <si>
    <t>End User Support - SZ104, 1yr</t>
  </si>
  <si>
    <t>S01-S104-3000</t>
  </si>
  <si>
    <t>S01-S104-5000</t>
  </si>
  <si>
    <t>S02-S124-1000</t>
  </si>
  <si>
    <t>Partner WatchDog Support for SmartZone 100 with 2x10GigE and 4 GigE ports, 1 Year</t>
  </si>
  <si>
    <t>Partner Support - SZ124, 1yr</t>
  </si>
  <si>
    <t>S02-S124-3000</t>
  </si>
  <si>
    <t>S02-S124-5000</t>
  </si>
  <si>
    <t>S01-S124-1000</t>
  </si>
  <si>
    <t>End User WatchDog Support for SmartZone 100 with 2x10GigE and 4 GigE ports, 1 Year</t>
  </si>
  <si>
    <t>End User Support - SZ124, 1yr</t>
  </si>
  <si>
    <t>S01-S124-3000</t>
  </si>
  <si>
    <t>S01-S124-5000</t>
  </si>
  <si>
    <t>WatchDog Support for Virtual Data Plane  (Orderable with SZ 3.2 software release)</t>
  </si>
  <si>
    <t>S02-VSZD-1L00</t>
  </si>
  <si>
    <t>Partner WatchDog Support - vSZD-RTU, 1 Gbps Throughput 1 YR</t>
  </si>
  <si>
    <t>Partner Support - vSZD-RTU, 1G, 1 Y</t>
  </si>
  <si>
    <t>S02-VSZD-3L00</t>
  </si>
  <si>
    <t>S02-VSZD-5L00</t>
  </si>
  <si>
    <t>S01-VSZD-1L00</t>
  </si>
  <si>
    <t>End User WatchDog Support - vSZD-RTU, 1 Gbps Throughput 1 YR</t>
  </si>
  <si>
    <t>End User Support - vSZD-RTU, 1G, 1 Y</t>
  </si>
  <si>
    <t>S01-VSZD-3L00</t>
  </si>
  <si>
    <t>S01-VSZD-5L00</t>
  </si>
  <si>
    <t>S02-VSZD-1LBW</t>
  </si>
  <si>
    <t>Partner WatchDog Support - vSZD-RTU, 10 Gbps throughput 1 YR</t>
  </si>
  <si>
    <t>Partner Support - vSZD-RTU, 10G, 1 Y</t>
  </si>
  <si>
    <t>S02-VSZD-3LBW</t>
  </si>
  <si>
    <t>S02-VSZD-5LBW</t>
  </si>
  <si>
    <t>S01-VSZD-1LBW</t>
  </si>
  <si>
    <t>End User WatchDog Support - vSZD-RTU, 10 Gbps throughput 1 YR</t>
  </si>
  <si>
    <t>End User Support - vSZD-RTU, 10G, 1 Y</t>
  </si>
  <si>
    <t>S01-VSZD-3LBW</t>
  </si>
  <si>
    <t>S01-VSZD-5LBW</t>
  </si>
  <si>
    <t>S02-VSZD-1LUL</t>
  </si>
  <si>
    <t>Partner WatchDog Support - vSZD-RTU,  no throughput cap 1 YR</t>
  </si>
  <si>
    <t>Partner Support - vSZD-RTU, no cap, 1 Y</t>
  </si>
  <si>
    <t>S02-VSZD-3LUL</t>
  </si>
  <si>
    <t>S02-VSZD-5LUL</t>
  </si>
  <si>
    <t>S01-VSZD-1LUL</t>
  </si>
  <si>
    <t>End User WatchDog Support - vSZD-RTU, no throughput cap, 1 YR</t>
  </si>
  <si>
    <t>End User Support - vSZD-RTU, no cap, 1 Y</t>
  </si>
  <si>
    <t>S01-VSZD-3LUL</t>
  </si>
  <si>
    <t>S01-VSZD-5LUL</t>
  </si>
  <si>
    <t>Redundant ZoneDirector Controller Support</t>
  </si>
  <si>
    <t>Redundant Controller Support includes:
- Support for backup controller
- Advanced Replacement  for the backup controller
- License upgrades to bring backup controller to the same license level as the primary controller
Note: the backup controller hardware must be purchased as the base model, e.g. ZD1106, ZD3025, or ZD5100.</t>
  </si>
  <si>
    <t xml:space="preserve">Example 1: Primary controller = ZD1112, 1125, or 1150
For Redundancy, purchase 901-1106-XX00 (ZD1106) + 803-1100-XRDY (Redundant Controller Support)
Ruckus will provide licenses to bring redundant controller from 1106 to match the primary controller licensing.  
Example 2: Primary controller = ZD3050
For Redundancy, purchase 901-3025-XX00 (ZD3025) + 803-3000-XRDY (Redundant Controller Support)
Ruckus will provide licenses to bring redundant controller from 3025 to match the primary controller licensing.  
Example 3: Primary controller = ZD5100
For Redundancy, purchase 901-5100-XXXX (ZD5100) + 803-5000-XRDY (Redundant Controller Support)
Ruckus will provide licenses to bring redundant controller from 5100 to match the primary controller licensing.  
</t>
  </si>
  <si>
    <t>803-1100-1RDY</t>
  </si>
  <si>
    <t>WatchDog ZD1100 series Redundant Controller Support, 1 Year. Includes Support &amp; license upgrades to bring redundant ZD to the same level as the primary ZD. Must purchase with a ZD1106 (PN # 901-1106-XX00) or use with existing redundant ZD1100</t>
  </si>
  <si>
    <t>Redundant ZD1100 Support &amp; Upgrades 1yr</t>
  </si>
  <si>
    <t>803-1100-3RDY</t>
  </si>
  <si>
    <t>803-1200-1RDY</t>
  </si>
  <si>
    <t>Watchdog ZD1200 Redundant Controller support, 1 year. Includes Support &amp; License upgrades to bring the redundant ZD to the same level as Primary ZD. Must purchase with ZD 1205 (PN # 901-1205-xx00) or use with existing redundant ZD 1200.</t>
  </si>
  <si>
    <t>Redundant ZD1200 Support &amp; Upgrades 1yr</t>
  </si>
  <si>
    <t>803-1200-3RDY</t>
  </si>
  <si>
    <t>803-1200-5RDY</t>
  </si>
  <si>
    <t>803-3000-1RDY</t>
  </si>
  <si>
    <t>WatchDog ZD3000 series Redundant Controller Support, 1 Year. Includes Support &amp; license upgrades to bring redundant ZD to the same level as the primary ZD. Must purchase with a ZD3025 (PN # 901-3025-XX00) or use with existing redundant ZD3000</t>
  </si>
  <si>
    <t>Redundant ZD3000 Support &amp; Upgrades 1yr</t>
  </si>
  <si>
    <t>803-3000-3RDY</t>
  </si>
  <si>
    <t>803-3000-5RDY</t>
  </si>
  <si>
    <t>803-5000-1RDY</t>
  </si>
  <si>
    <t>WatchDog ZD5000 series Redundant Controller Support, 1 Year. Includes Support &amp; license upgrades to bring redundant ZD to the same level as the primary ZD. Must purchase with a ZD5100 (PN # 901-5100-XX00) or use with existing redundant ZD5000.</t>
  </si>
  <si>
    <t>Redundant ZD5000 Support &amp; Upgrades 1yr</t>
  </si>
  <si>
    <t>803-5000-3RDY</t>
  </si>
  <si>
    <t>803-5000-5RDY</t>
  </si>
  <si>
    <t>5 years</t>
  </si>
  <si>
    <t xml:space="preserve">Partner Support </t>
  </si>
  <si>
    <t>Partner Support includes Level 3 Phone Support (24 x 7 x 365 days), Support web login, and Software Upgrades and Updates, and Advanced hardware replacement</t>
  </si>
  <si>
    <t xml:space="preserve">End User Support </t>
  </si>
  <si>
    <t>End User Support includes Level 1-3 Phone Support (24 x 7 x 365 days), Support web login, and Software Upgrades and Updates, and Advance hardware replacement</t>
  </si>
  <si>
    <t>807-R710-1000</t>
  </si>
  <si>
    <t>Partner Support for ZoneFlex R710, 1 Year</t>
  </si>
  <si>
    <t>Partner Support R710 1yr</t>
  </si>
  <si>
    <t>807-R710-3000</t>
  </si>
  <si>
    <t>807-R710-5000</t>
  </si>
  <si>
    <t>806-R710-1000</t>
  </si>
  <si>
    <t>End User Support for ZoneFlex R710, 1 Year</t>
  </si>
  <si>
    <t>End User Support R710 1yr</t>
  </si>
  <si>
    <t>806-R710-3000</t>
  </si>
  <si>
    <t>806-R710-5000</t>
  </si>
  <si>
    <t>807-7321-1000</t>
  </si>
  <si>
    <t>Partner Support for ZoneFlex 7321, 1 Year</t>
  </si>
  <si>
    <t>Partner Support ZF7321 1yr</t>
  </si>
  <si>
    <t>5yr EOS 1/31/2016</t>
  </si>
  <si>
    <t>807-7321-3000</t>
  </si>
  <si>
    <t>807-7321-5000</t>
  </si>
  <si>
    <t>806-7321-1000</t>
  </si>
  <si>
    <t>End User Support for ZoneFlex 7321, 1 Year</t>
  </si>
  <si>
    <t>End User Support ZF7321 1yr</t>
  </si>
  <si>
    <t>806-7321-3000</t>
  </si>
  <si>
    <t>806-7321-5000</t>
  </si>
  <si>
    <t>807-R300-1000</t>
  </si>
  <si>
    <t>Partner Support for ZoneFlex R300, 1 Year</t>
  </si>
  <si>
    <t>Partner Support ZFR300 1yr</t>
  </si>
  <si>
    <t>807-R300-3000</t>
  </si>
  <si>
    <t>807-R300-5000</t>
  </si>
  <si>
    <t>806-R300-1000</t>
  </si>
  <si>
    <t>End User Support for ZoneFlex R300, 1 Year</t>
  </si>
  <si>
    <t>End User Support ZFR300 1yr</t>
  </si>
  <si>
    <t>806-R300-3000</t>
  </si>
  <si>
    <t>806-R300-5000</t>
  </si>
  <si>
    <t>807-7352-1000</t>
  </si>
  <si>
    <t>Partner Support for ZoneFlex 7352, 1 Year</t>
  </si>
  <si>
    <t>Partner Support ZF7352 1yr</t>
  </si>
  <si>
    <t>807-7352-3000</t>
  </si>
  <si>
    <t>807-7352-5000</t>
  </si>
  <si>
    <t>806-7352-1000</t>
  </si>
  <si>
    <t>End User Support for ZoneFlex 7352, 1 Year</t>
  </si>
  <si>
    <t>End User Support ZF7352 1yr</t>
  </si>
  <si>
    <t>806-7352-3000</t>
  </si>
  <si>
    <t>806-7352-5000</t>
  </si>
  <si>
    <t>807-7372-1000</t>
  </si>
  <si>
    <t>Partner Support for ZoneFlex 7372, 7372-E, 1 Year</t>
  </si>
  <si>
    <t>Partner Support ZF7372 1yr</t>
  </si>
  <si>
    <t>807-7372-3000</t>
  </si>
  <si>
    <t>807-7372-5000</t>
  </si>
  <si>
    <t>806-7372-1000</t>
  </si>
  <si>
    <t>End User Support for ZoneFlex 7372, 7372-E, 1 Year</t>
  </si>
  <si>
    <t>End User Support ZF7372 1yr</t>
  </si>
  <si>
    <t>806-7372-3000</t>
  </si>
  <si>
    <t>806-7372-5000</t>
  </si>
  <si>
    <t>807-R500-1000</t>
  </si>
  <si>
    <t>Partner Support for ZoneFlex R500, 1 Year</t>
  </si>
  <si>
    <t>Partner Support R500 1yr</t>
  </si>
  <si>
    <t>807-R500-3000</t>
  </si>
  <si>
    <t>807-R500-5000</t>
  </si>
  <si>
    <t>806-R500-1000</t>
  </si>
  <si>
    <t>End User Support for ZoneFlex R500, 1 Year</t>
  </si>
  <si>
    <t>End User Support R500 1yr</t>
  </si>
  <si>
    <t>806-R500-3000</t>
  </si>
  <si>
    <t>806-R500-5000</t>
  </si>
  <si>
    <t>807-R600-1000</t>
  </si>
  <si>
    <t>Partner Support for ZoneFlex R600, 1 Year</t>
  </si>
  <si>
    <t>Partner Support R600 1yr</t>
  </si>
  <si>
    <t>807-R600-3000</t>
  </si>
  <si>
    <t>807-R600-5000</t>
  </si>
  <si>
    <t>806-R600-1000</t>
  </si>
  <si>
    <t>End User Support for ZoneFlex R600, 1 Year</t>
  </si>
  <si>
    <t>End User Support R600 1yr</t>
  </si>
  <si>
    <t>806-R600-3000</t>
  </si>
  <si>
    <t>806-R600-5000</t>
  </si>
  <si>
    <t>807-R700-1000</t>
  </si>
  <si>
    <t>Partner Support for ZoneFlex R700, 1 Year</t>
  </si>
  <si>
    <t>Partner Support R700 1yr</t>
  </si>
  <si>
    <t>807-R700-3000</t>
  </si>
  <si>
    <t>807-R700-5000</t>
  </si>
  <si>
    <t>806-R700-1000</t>
  </si>
  <si>
    <t>End User Support for ZoneFlex R700, 1 Year</t>
  </si>
  <si>
    <t>End User Support R700 1yr</t>
  </si>
  <si>
    <t>806-R700-3000</t>
  </si>
  <si>
    <t>806-R700-5000</t>
  </si>
  <si>
    <t>807-7982-1000</t>
  </si>
  <si>
    <t>Partner Support for ZoneFlex 7982, 1 Year</t>
  </si>
  <si>
    <t>Partner Support ZF7982 1yr</t>
  </si>
  <si>
    <t>807-7982-3000</t>
  </si>
  <si>
    <t>807-7982-5000</t>
  </si>
  <si>
    <t>806-7982-1000</t>
  </si>
  <si>
    <t>End User Support for ZoneFlex 7982, 1 Year</t>
  </si>
  <si>
    <t>End User Support ZF7982 1yr</t>
  </si>
  <si>
    <t>806-7982-3000</t>
  </si>
  <si>
    <t>806-7982-5000</t>
  </si>
  <si>
    <t>807-H500-1000</t>
  </si>
  <si>
    <t>Partner Support for ZoneFlex H500, 1 Year</t>
  </si>
  <si>
    <t>Partner Support H500 1yr</t>
  </si>
  <si>
    <t>807-H500-3000</t>
  </si>
  <si>
    <t>807-H500-5000</t>
  </si>
  <si>
    <t>806-H500-1000</t>
  </si>
  <si>
    <t>End User Support for ZoneFlex H500, 1 Year</t>
  </si>
  <si>
    <t>End User Support H500 1yr</t>
  </si>
  <si>
    <t>806-H500-3000</t>
  </si>
  <si>
    <t>806-H500-5000</t>
  </si>
  <si>
    <t>807-7055-1000</t>
  </si>
  <si>
    <t>Partner Support for ZoneFlex 7055, 1 Year</t>
  </si>
  <si>
    <t>Partner Support ZF7055 1yr</t>
  </si>
  <si>
    <t>807-7055-3000</t>
  </si>
  <si>
    <t>807-7055-5000</t>
  </si>
  <si>
    <t>806-7055-1000</t>
  </si>
  <si>
    <t>End User Support for ZoneFlex 7055, 1 Year</t>
  </si>
  <si>
    <t>End User Support ZF7055 1yr</t>
  </si>
  <si>
    <t>806-7055-3000</t>
  </si>
  <si>
    <t>806-7055-5000</t>
  </si>
  <si>
    <t>807-7025-1000</t>
  </si>
  <si>
    <t>Partner Support for ZoneFlex 7025, 1 Year</t>
  </si>
  <si>
    <t>Partner Support ZF7025 1yr</t>
  </si>
  <si>
    <t>3yr EOS 11/30/2016</t>
  </si>
  <si>
    <t>807-7025-3000</t>
  </si>
  <si>
    <t>806-7025-1000</t>
  </si>
  <si>
    <t>End User Support for ZoneFlex 7025, 1 Year</t>
  </si>
  <si>
    <t>End User Support ZF7025 1yr</t>
  </si>
  <si>
    <t>806-7025-3000</t>
  </si>
  <si>
    <t>807-7441-1000</t>
  </si>
  <si>
    <t>Partner Support for ZoneFlex 7441, 1 Year</t>
  </si>
  <si>
    <t>Partner Support ZF7441 1yr</t>
  </si>
  <si>
    <t>3yr EOS 9/30/2017</t>
  </si>
  <si>
    <t>807-7441-3000</t>
  </si>
  <si>
    <t>806-7441-1000</t>
  </si>
  <si>
    <t>End User Support for ZoneFlex 7441, 1 Year</t>
  </si>
  <si>
    <t>End User Support ZF7441 1yr</t>
  </si>
  <si>
    <t>806-7441-3000</t>
  </si>
  <si>
    <t>807-7962-1000</t>
  </si>
  <si>
    <t>Partner Support for ZoneFlex 7962, 1 Year (See ZoneFlex 7962 End of Life Notice)</t>
  </si>
  <si>
    <t>Partner Support ZF7962 1yr</t>
  </si>
  <si>
    <t>1yr EOS 8/31/2017</t>
  </si>
  <si>
    <t>806-7962-1000</t>
  </si>
  <si>
    <t>End User Support for ZoneFlex 7962, 1 Year (See ZoneFlex 7962 End of Life Notice)</t>
  </si>
  <si>
    <t>End User Support ZF7962 1yr</t>
  </si>
  <si>
    <t>807-7363-1000</t>
  </si>
  <si>
    <t>Partner Support for ZoneFlex 7363, 1 Year</t>
  </si>
  <si>
    <t>Partner Support ZF7363 1yr</t>
  </si>
  <si>
    <t>807-7363-3000</t>
  </si>
  <si>
    <t>806-7363-1000</t>
  </si>
  <si>
    <t>End User Support for ZoneFlex 7363, 1 Year</t>
  </si>
  <si>
    <t>End User Support ZF7363 1yr</t>
  </si>
  <si>
    <t>806-7363-3000</t>
  </si>
  <si>
    <t>807-7343-1000</t>
  </si>
  <si>
    <t>Partner Support for ZoneFlex 7343, 1 Year</t>
  </si>
  <si>
    <t>Partner Support ZF7343 1yr</t>
  </si>
  <si>
    <t>3yr EOS 6/30/2016</t>
  </si>
  <si>
    <t>807-7343-3000</t>
  </si>
  <si>
    <t>806-7343-1000</t>
  </si>
  <si>
    <t>End User Support for ZoneFlex 7343, 1 Year</t>
  </si>
  <si>
    <t>End User Support ZF7343 1yr</t>
  </si>
  <si>
    <t>806-7343-3000</t>
  </si>
  <si>
    <t>807-7341-1000</t>
  </si>
  <si>
    <t>Partner Support for ZoneFlex 7341, 1 Year</t>
  </si>
  <si>
    <t>Partner Support ZF7341 1yr</t>
  </si>
  <si>
    <t>807-7341-3000</t>
  </si>
  <si>
    <t>806-7341-1000</t>
  </si>
  <si>
    <t>End User Support for ZoneFlex 7341, 1 Year</t>
  </si>
  <si>
    <t>End User Support ZF7341 1yr</t>
  </si>
  <si>
    <t>806-7341-3000</t>
  </si>
  <si>
    <t>807-2942-1000</t>
  </si>
  <si>
    <t>Partner Support for ZoneFlex 2942, 1 Year (See ZoneFlex 2942 End of Life Notice)</t>
  </si>
  <si>
    <t>Partner Support ZF2942 1yr</t>
  </si>
  <si>
    <t>806-2942-1000</t>
  </si>
  <si>
    <t>End User Support for ZoneFlex 2942, 1 Year (See ZoneFlex 2942 End of Life Notice)</t>
  </si>
  <si>
    <t>End User Support ZF2942 1yr</t>
  </si>
  <si>
    <t>807-T300-1000</t>
  </si>
  <si>
    <t>Partner Support for ZoneFlex T300 &amp; T300e, 1 Year</t>
  </si>
  <si>
    <t>Partner Support T300(e) 1yr</t>
  </si>
  <si>
    <t>807-T300-3000</t>
  </si>
  <si>
    <t>807-T300-5000</t>
  </si>
  <si>
    <t>806-T300-1000</t>
  </si>
  <si>
    <t>End User Support for ZoneFlex T300 &amp; T300e, 1 Year</t>
  </si>
  <si>
    <t>End User Support T300(e) 1yr</t>
  </si>
  <si>
    <t>806-T300-3000</t>
  </si>
  <si>
    <t>806-T300-5000</t>
  </si>
  <si>
    <t>807-T301-1000</t>
  </si>
  <si>
    <t>Partner Support for ZoneFlex T301n &amp; T301s, 1 Year</t>
  </si>
  <si>
    <t>Partner Support T301n/s 1yr</t>
  </si>
  <si>
    <t>807-T301-3000</t>
  </si>
  <si>
    <t>807-T301-5000</t>
  </si>
  <si>
    <t>806-T301-1000</t>
  </si>
  <si>
    <t>End User Support for ZoneFlex T301n &amp; T301s, 1 Year</t>
  </si>
  <si>
    <t>End User Support T301n/s 1yr</t>
  </si>
  <si>
    <t>806-T301-3000</t>
  </si>
  <si>
    <t>806-T301-5000</t>
  </si>
  <si>
    <t>807-7782-1000</t>
  </si>
  <si>
    <t>Partner Support for ZoneFlex 7782, 7782-N, 7782-S, 7782-E, 1 Year</t>
  </si>
  <si>
    <t>Partner Support ZF7782 1yr</t>
  </si>
  <si>
    <t>807-7782-3000</t>
  </si>
  <si>
    <t>807-7782-5000</t>
  </si>
  <si>
    <t>806-7782-1000</t>
  </si>
  <si>
    <t>End User Support for ZoneFlex 7782, 7782-N, 7782-S, 7782-E, 1 Year</t>
  </si>
  <si>
    <t>End User Support ZF7782 1yr</t>
  </si>
  <si>
    <t>806-7782-3000</t>
  </si>
  <si>
    <t>806-7782-5000</t>
  </si>
  <si>
    <t>807-7762-1000</t>
  </si>
  <si>
    <t>Partner Support for ZoneFlex 7762, 7762-S, 7762-T, 1 Year</t>
  </si>
  <si>
    <t>Partner Support ZF7762 1yr</t>
  </si>
  <si>
    <t>5yr EOS 12/31/2015</t>
  </si>
  <si>
    <t>807-7762-3000</t>
  </si>
  <si>
    <t>807-7762-5000</t>
  </si>
  <si>
    <t>806-7762-1000</t>
  </si>
  <si>
    <t>End User Support for ZoneFlex 7762, 7762-S, 7762-T, 1 Year</t>
  </si>
  <si>
    <t>End User Support ZF7762 1yr</t>
  </si>
  <si>
    <t>806-7762-3000</t>
  </si>
  <si>
    <t>806-7762-5000</t>
  </si>
  <si>
    <t>807-7762-1100</t>
  </si>
  <si>
    <t>Partner Support for ZoneFlex 7762-AC,7762-S-AC, 1 Year</t>
  </si>
  <si>
    <t>807-7762-3100</t>
  </si>
  <si>
    <t>807-7762-5100</t>
  </si>
  <si>
    <t>806-7762-1100</t>
  </si>
  <si>
    <t>End User Support for ZoneFlex 7762-AC,7762-S-AC, 1 Year</t>
  </si>
  <si>
    <t>806-7762-3100</t>
  </si>
  <si>
    <t>806-7762-5100</t>
  </si>
  <si>
    <t>807-P300-1100</t>
  </si>
  <si>
    <t>Partner Support for ZoneFlex P300 (pair), 1 Year</t>
  </si>
  <si>
    <t>Partner Support P300 (pair) 1yr</t>
  </si>
  <si>
    <t>807-P300-3100</t>
  </si>
  <si>
    <t>807-P300-5100</t>
  </si>
  <si>
    <t>806-P300-1100</t>
  </si>
  <si>
    <t>End User Support for ZoneFlex P300 (pair), 1 Year</t>
  </si>
  <si>
    <t>End User Support P300 (pair) 1yr</t>
  </si>
  <si>
    <t>806-P300-3100</t>
  </si>
  <si>
    <t>806-P300-5100</t>
  </si>
  <si>
    <t>807-P300-1000</t>
  </si>
  <si>
    <t>Partner Support for ZoneFlex P300 (single), 1 Year</t>
  </si>
  <si>
    <t>Partner Support P300 (single) 1yr</t>
  </si>
  <si>
    <t>807-P300-3000</t>
  </si>
  <si>
    <t>807-P300-5000</t>
  </si>
  <si>
    <t>806-P300-1000</t>
  </si>
  <si>
    <t>End User Support for ZoneFlex P300 (single), 1 Year</t>
  </si>
  <si>
    <t>End User Support P300 (single) 1yr</t>
  </si>
  <si>
    <t>806-P300-3000</t>
  </si>
  <si>
    <t>806-P300-5000</t>
  </si>
  <si>
    <t>807-7731-1100</t>
  </si>
  <si>
    <t>Partner Support for ZoneFlex 7731 (pair), including bundles with antennas, 1 Year</t>
  </si>
  <si>
    <t>Partner Support 7731 pair 1yr</t>
  </si>
  <si>
    <t>807-7731-3100</t>
  </si>
  <si>
    <t>807-7731-5100</t>
  </si>
  <si>
    <t>806-7731-1100</t>
  </si>
  <si>
    <t>End User Support for ZoneFlex 7731 (pair), including bundles with antennas, 1 Year</t>
  </si>
  <si>
    <t>End User Support 7731 pair 1yr</t>
  </si>
  <si>
    <t>806-7731-3100</t>
  </si>
  <si>
    <t>806-7731-5100</t>
  </si>
  <si>
    <t>807-7731-1000</t>
  </si>
  <si>
    <t>Partner Support for ZoneFlex 7731 (single), 1 Year</t>
  </si>
  <si>
    <t>Partner Support ZF7731 1yr</t>
  </si>
  <si>
    <t>807-7731-3000</t>
  </si>
  <si>
    <t>807-7731-5000</t>
  </si>
  <si>
    <t>806-7731-1000</t>
  </si>
  <si>
    <t>End User Support for ZoneFlex 7731 (single), 1 Year</t>
  </si>
  <si>
    <t>End User Support ZF7731 1yr</t>
  </si>
  <si>
    <t>806-7731-3000</t>
  </si>
  <si>
    <t>806-7731-5000</t>
  </si>
  <si>
    <t>807-2741-1000</t>
  </si>
  <si>
    <t>Partner Support for ZoneFlex 2741, 1 Year</t>
  </si>
  <si>
    <t>Partner Support ZF2741 1yr</t>
  </si>
  <si>
    <t>1yr EOS 7/31/2017</t>
  </si>
  <si>
    <t>806-2741-1000</t>
  </si>
  <si>
    <t>End User Support for ZoneFlex 2741, 1 Year</t>
  </si>
  <si>
    <t>End User Support ZF2741 1yr</t>
  </si>
  <si>
    <t>807-4124-1000</t>
  </si>
  <si>
    <t>Partner Support for ZoneSwitch 4124, 1 Year (1 Year EOS 9/30/2016, 3 Year EOS 9/30/2014)</t>
  </si>
  <si>
    <t>Partner Support ZS4124 1yr</t>
  </si>
  <si>
    <t>1yr EOS 9/30/2016</t>
  </si>
  <si>
    <t>806-4124-1000</t>
  </si>
  <si>
    <t>End User Support for ZoneSwitch 4124, 1 Year (1 Year EOS 9/30/2016, 3 Year EOS 9/30/2014)</t>
  </si>
  <si>
    <t>End User Support ZS4124 1yr</t>
  </si>
  <si>
    <t>807-4224-1000</t>
  </si>
  <si>
    <t>Partner Support for ZoneSwitch 4224, 1 Year (1 Year EOS 9/30/2016, 3 Year EOS 9/30/2014)</t>
  </si>
  <si>
    <t>Partner Support ZS4224 1yr</t>
  </si>
  <si>
    <t>806-4224-1000</t>
  </si>
  <si>
    <t>End User Support for ZoneSwitch 4224, 1 Year (1 Year EOS 9/30/2016, 3 Year EOS 9/30/2014)</t>
  </si>
  <si>
    <t>End User Support ZS4224 1yr</t>
  </si>
  <si>
    <t>WatchDog Advanced Hardware Replacement</t>
  </si>
  <si>
    <t>803-7321-1000</t>
  </si>
  <si>
    <t>WatchDog Advanced Hardware Replacement for ZoneFlex 7321, 1 year</t>
  </si>
  <si>
    <t>Advance Hardware Replace ZF7321 1yr</t>
  </si>
  <si>
    <t>803-7321-3000</t>
  </si>
  <si>
    <t>803-7321-5000</t>
  </si>
  <si>
    <t>803-R300-1000</t>
  </si>
  <si>
    <t>WatchDog Advanced Hardware Replacement for ZoneFlex R300, 1 year</t>
  </si>
  <si>
    <t>Watchdog Adv HW Replace ZFR300 1yr</t>
  </si>
  <si>
    <t>803-R300-3000</t>
  </si>
  <si>
    <t>803-R300-5000</t>
  </si>
  <si>
    <t>803-7352-1000</t>
  </si>
  <si>
    <t>WatchDog Advanced Hardware Replacement for ZoneFlex 7352, 1 year</t>
  </si>
  <si>
    <t>Advance Hardware Replace ZF7352 1yr</t>
  </si>
  <si>
    <t>803-7352-3000</t>
  </si>
  <si>
    <t>803-7352-5000</t>
  </si>
  <si>
    <t>803-7372-1000</t>
  </si>
  <si>
    <t>WatchDog Advanced Hardware Replacement for ZoneFlex 7372, 7372-E, 1 year</t>
  </si>
  <si>
    <t>Advance Hardware Replace ZF7372 1yr</t>
  </si>
  <si>
    <t>803-7372-3000</t>
  </si>
  <si>
    <t>803-7372-5000</t>
  </si>
  <si>
    <t>803-R500-1000</t>
  </si>
  <si>
    <t>WatchDog Advanced Hardware Replacement for ZoneFlex R500, 1 year</t>
  </si>
  <si>
    <t>Advance Hardware Replace R500 1yr</t>
  </si>
  <si>
    <t>803-R500-3000</t>
  </si>
  <si>
    <t>803-R500-5000</t>
  </si>
  <si>
    <t>803-R600-1000</t>
  </si>
  <si>
    <t>WatchDog Advanced Hardware Replacement for ZoneFlex R600, 1 year</t>
  </si>
  <si>
    <t>Advance Hardware Replace R600 1yr</t>
  </si>
  <si>
    <t>803-R600-3000</t>
  </si>
  <si>
    <t>803-R600-5000</t>
  </si>
  <si>
    <t>803-R700-1000</t>
  </si>
  <si>
    <t>WatchDog Advanced Hardware Replacement for ZoneFlex R700, 1 year</t>
  </si>
  <si>
    <t>Advance Hardware Replace R700 1yr</t>
  </si>
  <si>
    <t>803-R700-3000</t>
  </si>
  <si>
    <t>803-R700-5000</t>
  </si>
  <si>
    <t>803-R710-1000</t>
  </si>
  <si>
    <t>WatchDog Advanced Hardware Replacement for ZoneFlex R710, 1 year</t>
  </si>
  <si>
    <t>Advance Hardware Replace R710 1yr</t>
  </si>
  <si>
    <t>803-R710-3000</t>
  </si>
  <si>
    <t>803-R710-5000</t>
  </si>
  <si>
    <t>803-7982-1000</t>
  </si>
  <si>
    <t>WatchDog Advanced Hardware Replacement for ZoneFlex 7982, 1 year</t>
  </si>
  <si>
    <t>Advance Hardware Replace ZF7982 1yr</t>
  </si>
  <si>
    <t>803-7982-3000</t>
  </si>
  <si>
    <t>803-7982-5000</t>
  </si>
  <si>
    <t>803-7962-1000</t>
  </si>
  <si>
    <t>WatchDog Advanced Hardware Replacement for ZoneFlex 7962, 1 year</t>
  </si>
  <si>
    <t>Advance Hardware Replace ZF7962 1yr</t>
  </si>
  <si>
    <t>803-7363-1000</t>
  </si>
  <si>
    <t>WatchDog Advanced Hardware Replacement for ZoneFlex 7363, 1 year</t>
  </si>
  <si>
    <t>Advance Hardware Replace ZF7363 1yr</t>
  </si>
  <si>
    <t>803-7363-3000</t>
  </si>
  <si>
    <t>803-7343-1000</t>
  </si>
  <si>
    <t>WatchDog Advanced Hardware Replacement for ZoneFlex 7343, 1 year</t>
  </si>
  <si>
    <t>Advance Hardware Replace ZF7343 1yr</t>
  </si>
  <si>
    <t>803-7343-3000</t>
  </si>
  <si>
    <t>803-7341-1000</t>
  </si>
  <si>
    <t>WatchDog Advanced Hardware Replacement for ZoneFlex 7341, 1 year</t>
  </si>
  <si>
    <t>Advance Hardware Replace ZF7341 1yr</t>
  </si>
  <si>
    <t>803-7341-3000</t>
  </si>
  <si>
    <t>803-2942-1000</t>
  </si>
  <si>
    <t>WatchDog Advanced Hardware Replacement for ZoneFlex 2942, 1 year</t>
  </si>
  <si>
    <t>Advance Hardware Replace ZF2942 1yr</t>
  </si>
  <si>
    <t>803-T300-1000</t>
  </si>
  <si>
    <t>WatchDog Advanced Hardware Replacement for ZoneFlex T300 &amp; T300e, 1 year</t>
  </si>
  <si>
    <t>Advance Hardware Replace T300(e)  1yr</t>
  </si>
  <si>
    <t>803-T300-3000</t>
  </si>
  <si>
    <t>803-T300-5000</t>
  </si>
  <si>
    <t>803-T301-1000</t>
  </si>
  <si>
    <t>WatchDog Advanced Hardware Replacement for ZoneFlex T301n &amp; T301s, 1 year</t>
  </si>
  <si>
    <t>Advance Hardware Replace T301n/s  1yr</t>
  </si>
  <si>
    <t>803-T301-3000</t>
  </si>
  <si>
    <t>803-T301-5000</t>
  </si>
  <si>
    <t>803-7782-1000</t>
  </si>
  <si>
    <t>WatchDog Advanced Hardware Replacement for ZoneFlex 7782, 7782-N, 7782-S, 7782-E, 1 year</t>
  </si>
  <si>
    <t>Advance Hardware Replace ZF7782 1yr</t>
  </si>
  <si>
    <t>803-7782-3000</t>
  </si>
  <si>
    <t>803-7782-5000</t>
  </si>
  <si>
    <t>803-7762-1000</t>
  </si>
  <si>
    <t>WatchDog Advanced Hardware Replacement for ZoneFlex 7762, 7762-S, 7762-T, 1 year</t>
  </si>
  <si>
    <t>Advance Hardware Replace ZF7762 1yr</t>
  </si>
  <si>
    <t>803-7762-3000</t>
  </si>
  <si>
    <t>803-7762-5000</t>
  </si>
  <si>
    <t>803-7762-1100</t>
  </si>
  <si>
    <t>WatchDog Advanced Hardware Replacement for ZoneFlex 7762-AC,7762-S-AC, 1 year</t>
  </si>
  <si>
    <t>803-7762-3100</t>
  </si>
  <si>
    <t>803-7762-5100</t>
  </si>
  <si>
    <t>803-P300-1100</t>
  </si>
  <si>
    <t>WatchDog Advanced Hardware Replacement for ZoneFlex P300 (pair), 1 year</t>
  </si>
  <si>
    <t>Advance Hardware Replace P300 (pair) 1yr</t>
  </si>
  <si>
    <t>803-P300-3100</t>
  </si>
  <si>
    <t>803-P300-5100</t>
  </si>
  <si>
    <t>803-P300-1000</t>
  </si>
  <si>
    <t>WatchDog Advanced Hardware Replacement for ZoneFlex P300 (single), 1 year</t>
  </si>
  <si>
    <t>Advance Hardware Replace P300 (single) 1yr</t>
  </si>
  <si>
    <t>803-P300-3000</t>
  </si>
  <si>
    <t>803-P300-5000</t>
  </si>
  <si>
    <t>803-7731-1100</t>
  </si>
  <si>
    <t>WatchDog Advanced Hardware Replacement for ZoneFlex 7731 (pair), incl. bundles with antennas, 1 year</t>
  </si>
  <si>
    <t>Advance Hardware Replace 7731 pair 1yr</t>
  </si>
  <si>
    <t>803-7731-3100</t>
  </si>
  <si>
    <t>803-7731-5100</t>
  </si>
  <si>
    <t>803-7731-1000</t>
  </si>
  <si>
    <t>WatchDog Advanced Hardware Replacement for ZoneFlex 7731 (single), 1 year</t>
  </si>
  <si>
    <t>Advance Hardware Replace ZF7731 1yr</t>
  </si>
  <si>
    <t>803-7731-3000</t>
  </si>
  <si>
    <t>803-7731-5000</t>
  </si>
  <si>
    <t>803-2741-1000</t>
  </si>
  <si>
    <t>WatchDog Advanced Hardware Replacement for ZoneFlex 2741 Wireless Access Point, 1 year</t>
  </si>
  <si>
    <t>Advance Hardware Replace ZF2741 1yr</t>
  </si>
  <si>
    <t>803-H500-1000</t>
  </si>
  <si>
    <t>WatchDog Advanced Hardware Replacement for ZoneFlex H500, 1 year</t>
  </si>
  <si>
    <t>Advance Hardware Replace H500 1yr</t>
  </si>
  <si>
    <t>803-H500-3000</t>
  </si>
  <si>
    <t>803-H500-5000</t>
  </si>
  <si>
    <t>803-7055-1000</t>
  </si>
  <si>
    <t>WatchDog Advanced Hardware Replacement for ZoneFlex 7055, 1 year</t>
  </si>
  <si>
    <t>Advance Hardware Replace ZF7055 1yr</t>
  </si>
  <si>
    <t>803-7055-3000</t>
  </si>
  <si>
    <t>803-7055-5000</t>
  </si>
  <si>
    <t>803-7025-1000</t>
  </si>
  <si>
    <t>WatchDog Advanced Hardware Replacement for ZoneFlex 7025, 1 year</t>
  </si>
  <si>
    <t>Advance Hardware Replace ZF7025 1yr</t>
  </si>
  <si>
    <t>803-7025-3000</t>
  </si>
  <si>
    <t>803-7441-1000</t>
  </si>
  <si>
    <t>WatchDog Advanced Hardware Replacement for ZoneFlex 7441, 1 year</t>
  </si>
  <si>
    <t>Advance Hardware ReplaceZF7441 1yr</t>
  </si>
  <si>
    <t>803-7441-3000</t>
  </si>
  <si>
    <t>803-4124-1000</t>
  </si>
  <si>
    <t>WatchDog Advanced Hardware Replacement for ZoneSwitch 4124, 1 year (1 Year EOS 9/30/2016)</t>
  </si>
  <si>
    <t>Advance Hardware Replace ZS4124 1yr</t>
  </si>
  <si>
    <t>803-4224-1000</t>
  </si>
  <si>
    <t>WatchDog Advanced Hardware Replacement for ZoneSwitch 4224, 1 year (1 Year EOS 9/30/2016)</t>
  </si>
  <si>
    <t>Advance Hardware Replace ZS4224 1yr</t>
  </si>
  <si>
    <t>803-A113-1000</t>
  </si>
  <si>
    <t>WatchDog Advanced Hardware Replacement for Media Converter of Fiber Node Accessory, 1 year</t>
  </si>
  <si>
    <t>Advance Hardware Replace Med Conv 1yr</t>
  </si>
  <si>
    <t>803-A113-3000</t>
  </si>
  <si>
    <t>803-A113-5000</t>
  </si>
  <si>
    <t>Partner Support includes Level 3 Phone Support (24 x 7 x 365 days), Support web login, and Software Upgrades and Updates</t>
  </si>
  <si>
    <t>End User Support includes Level 1-3 Phone Support (24 x 7 x 365 days), Support web login, and Software Upgrades and Updates</t>
  </si>
  <si>
    <t>807-0025-1000</t>
  </si>
  <si>
    <t>Partner Support for FlexMaster 0025, 1 Year</t>
  </si>
  <si>
    <t>Partner Support FM 0025 1yr</t>
  </si>
  <si>
    <t>807-0025-3000</t>
  </si>
  <si>
    <t>807-0025-5000</t>
  </si>
  <si>
    <t>806-0025-1000</t>
  </si>
  <si>
    <t>End User Support for FlexMaster 0025, 1 Year</t>
  </si>
  <si>
    <t>End User Support FM 0025 1yr</t>
  </si>
  <si>
    <t>806-0025-3000</t>
  </si>
  <si>
    <t>806-0025-5000</t>
  </si>
  <si>
    <t>807-0100-1000</t>
  </si>
  <si>
    <t>Partner Support for FlexMaster 0100, 1 Year</t>
  </si>
  <si>
    <t>Partner Support FM 0100 1yr</t>
  </si>
  <si>
    <t>807-0100-3000</t>
  </si>
  <si>
    <t>807-0100-5000</t>
  </si>
  <si>
    <t>806-0100-1000</t>
  </si>
  <si>
    <t>End User Support for FlexMaster 0100, 1 Year</t>
  </si>
  <si>
    <t>End User Support FM 0100 1yr</t>
  </si>
  <si>
    <t>806-0100-3000</t>
  </si>
  <si>
    <t>806-0100-5000</t>
  </si>
  <si>
    <t>807-0250-1000</t>
  </si>
  <si>
    <t>Partner Support for FlexMaster 0250, 1 Year</t>
  </si>
  <si>
    <t>Partner Support FM 0250 1yr</t>
  </si>
  <si>
    <t>807-0250-3000</t>
  </si>
  <si>
    <t>807-0250-5000</t>
  </si>
  <si>
    <t>806-0250-1000</t>
  </si>
  <si>
    <t>End User Support for FlexMaster 0250, 1 Year</t>
  </si>
  <si>
    <t>End User Support FM 0250 1yr</t>
  </si>
  <si>
    <t>806-0250-3000</t>
  </si>
  <si>
    <t>806-0250-5000</t>
  </si>
  <si>
    <t>807-0500-1000</t>
  </si>
  <si>
    <t>Partner Support for FlexMaster 0500, 1 Year</t>
  </si>
  <si>
    <t>Partner Support FM 0500 1yr</t>
  </si>
  <si>
    <t>807-0500-3000</t>
  </si>
  <si>
    <t>807-0500-5000</t>
  </si>
  <si>
    <t>806-0500-1000</t>
  </si>
  <si>
    <t>End User Support for FlexMaster 0500, 1 Year</t>
  </si>
  <si>
    <t>End User Support FM 0500 1yr</t>
  </si>
  <si>
    <t>806-0500-3000</t>
  </si>
  <si>
    <t>806-0500-5000</t>
  </si>
  <si>
    <t>807-1000-1000</t>
  </si>
  <si>
    <t>Partner Support for FlexMaster 1000, 1 Year</t>
  </si>
  <si>
    <t>Partner Support FM 1000 1yr</t>
  </si>
  <si>
    <t>807-1000-3000</t>
  </si>
  <si>
    <t>807-1000-5000</t>
  </si>
  <si>
    <t>806-1000-1000</t>
  </si>
  <si>
    <t>End User Support for FlexMaster 1000, 1 Year</t>
  </si>
  <si>
    <t>End User Support FM 1000 1yr</t>
  </si>
  <si>
    <t>806-1000-3000</t>
  </si>
  <si>
    <t>806-1000-5000</t>
  </si>
  <si>
    <t>807-2500-1000</t>
  </si>
  <si>
    <t>Partner Support for FlexMaster 2500, 1 Year</t>
  </si>
  <si>
    <t>Partner Support FM 2500 1yr</t>
  </si>
  <si>
    <t>807-2500-3000</t>
  </si>
  <si>
    <t>807-2500-5000</t>
  </si>
  <si>
    <t>806-2500-1000</t>
  </si>
  <si>
    <t>End User Support for FlexMaster 2500, 1 Year</t>
  </si>
  <si>
    <t>End User Support FM 2500 1yr</t>
  </si>
  <si>
    <t>806-2500-3000</t>
  </si>
  <si>
    <t>806-2500-5000</t>
  </si>
  <si>
    <t>807-5000-1000</t>
  </si>
  <si>
    <t>Partner Support for FlexMaster 5000, 1 Year</t>
  </si>
  <si>
    <t>Partner Support FM 5000 1yr</t>
  </si>
  <si>
    <t>807-5000-3000</t>
  </si>
  <si>
    <t>807-5000-5000</t>
  </si>
  <si>
    <t>806-5000-1000</t>
  </si>
  <si>
    <t>End User Support for FlexMaster 5000, 1 Year</t>
  </si>
  <si>
    <t>End User Support FM 5000 1yr</t>
  </si>
  <si>
    <t>806-5000-3000</t>
  </si>
  <si>
    <t>806-5000-5000</t>
  </si>
  <si>
    <t>807-010K-1000</t>
  </si>
  <si>
    <t>Partner Support for FlexMaster 10000, 1 Year</t>
  </si>
  <si>
    <t>Partner Support FM 10000 1yr</t>
  </si>
  <si>
    <t>807-010K-3000</t>
  </si>
  <si>
    <t>807-010K-5000</t>
  </si>
  <si>
    <t>806-010K-1000</t>
  </si>
  <si>
    <t>End User Support for FlexMaster 10000, 1 Year</t>
  </si>
  <si>
    <t>End User Support FM 10000 1yr</t>
  </si>
  <si>
    <t>806-010K-3000</t>
  </si>
  <si>
    <t>806-010K-5000</t>
  </si>
  <si>
    <t>807-0100-1L00</t>
  </si>
  <si>
    <t>Partner Support for FlexMaster License Upgrade to 100, 1 Year</t>
  </si>
  <si>
    <t>Partner Support FM Upgrade 100 1yr</t>
  </si>
  <si>
    <t>807-0100-3L00</t>
  </si>
  <si>
    <t>807-0100-5L00</t>
  </si>
  <si>
    <t>806-0100-1L00</t>
  </si>
  <si>
    <t>End User Support for FlexMaster License Upgrade to 100, 1 Year</t>
  </si>
  <si>
    <t>End User Support FM Upgrade 100 1yr</t>
  </si>
  <si>
    <t>806-0100-3L00</t>
  </si>
  <si>
    <t>806-0100-5L00</t>
  </si>
  <si>
    <t>807-0250-1L00</t>
  </si>
  <si>
    <t>Partner Support for FlexMaster License Upgrade to 250, 1 Year</t>
  </si>
  <si>
    <t>Partner Support FM Upgrade 250 1yr</t>
  </si>
  <si>
    <t>807-0250-3L00</t>
  </si>
  <si>
    <t>807-0250-5L00</t>
  </si>
  <si>
    <t>806-0250-1L00</t>
  </si>
  <si>
    <t>End User Support for FlexMaster License Upgrade to 250, 1 Year</t>
  </si>
  <si>
    <t>End User Support FM Upgrade 250 1yr</t>
  </si>
  <si>
    <t>806-0250-3L00</t>
  </si>
  <si>
    <t>806-0250-5L00</t>
  </si>
  <si>
    <t>807-0500-1L00</t>
  </si>
  <si>
    <t>Partner Support for FlexMaster License Upgrade to 500, 1 Year</t>
  </si>
  <si>
    <t>Partner Support FM Upgrade 500 1yr</t>
  </si>
  <si>
    <t>807-0500-3L00</t>
  </si>
  <si>
    <t>807-0500-5L00</t>
  </si>
  <si>
    <t>806-0500-1L00</t>
  </si>
  <si>
    <t>End User Support for FlexMaster License Upgrade to 500, 1 Year</t>
  </si>
  <si>
    <t>End User Support FM Upgrade 500 1yr</t>
  </si>
  <si>
    <t>806-0500-3L00</t>
  </si>
  <si>
    <t>806-0500-5L00</t>
  </si>
  <si>
    <t>807-1000-1L00</t>
  </si>
  <si>
    <t>Partner Support for FlexMaster License Upgrade to 1000, 1 Year</t>
  </si>
  <si>
    <t>Partner Support FM Upgrade 1000 1yr</t>
  </si>
  <si>
    <t>807-1000-3L00</t>
  </si>
  <si>
    <t>807-1000-5L00</t>
  </si>
  <si>
    <t>806-1000-1L00</t>
  </si>
  <si>
    <t>End User Support for FlexMaster License Upgrade to 1000, 1 Year</t>
  </si>
  <si>
    <t>End User Support FM Upgrade 1000 1yr</t>
  </si>
  <si>
    <t>806-1000-3L00</t>
  </si>
  <si>
    <t>806-1000-5L00</t>
  </si>
  <si>
    <t>807-2500-1L00</t>
  </si>
  <si>
    <t>Partner Support for FlexMaster License Upgrade to 2500, 1 Year</t>
  </si>
  <si>
    <t>Partner Support FM Upgrade 2500 1yr</t>
  </si>
  <si>
    <t>807-2500-3L00</t>
  </si>
  <si>
    <t>807-2500-5L00</t>
  </si>
  <si>
    <t>806-2500-1L00</t>
  </si>
  <si>
    <t>End User Support for FlexMaster License Upgrade to 2500, 1 Year</t>
  </si>
  <si>
    <t>End User Support FM Upgrade 2500 1yr</t>
  </si>
  <si>
    <t>806-2500-3L00</t>
  </si>
  <si>
    <t>806-2500-5L00</t>
  </si>
  <si>
    <t>807-5000-1L00</t>
  </si>
  <si>
    <t>Partner Support for FlexMaster License Upgrade to 5000, 1 Year</t>
  </si>
  <si>
    <t>Partner Support FM Upgrade 5000 1yr</t>
  </si>
  <si>
    <t>807-5000-3L00</t>
  </si>
  <si>
    <t>807-5000-5L00</t>
  </si>
  <si>
    <t>806-5000-1L00</t>
  </si>
  <si>
    <t>End User Support for FlexMaster License Upgrade to 5000, 1 Year</t>
  </si>
  <si>
    <t>End User Support FM Upgrade 5000 1yr</t>
  </si>
  <si>
    <t>806-5000-3L00</t>
  </si>
  <si>
    <t>806-5000-5L00</t>
  </si>
  <si>
    <t>807-010K-1L00</t>
  </si>
  <si>
    <t>Partner Support for FlexMaster License Upgrade to 10000, 1 Year</t>
  </si>
  <si>
    <t>Partner Support FM Upgrade 10000 1yr</t>
  </si>
  <si>
    <t>807-010K-3L00</t>
  </si>
  <si>
    <t>807-010K-5L00</t>
  </si>
  <si>
    <t>806-010K-1L00</t>
  </si>
  <si>
    <t>End User Support for FlexMaster License Upgrade to 10000, 1 Year</t>
  </si>
  <si>
    <t>End User Support FM Upgrade 10000 1yr</t>
  </si>
  <si>
    <t>806-010K-3L00</t>
  </si>
  <si>
    <t>806-010K-5L00</t>
  </si>
  <si>
    <t>SmartCell Insight (SCI) Support</t>
  </si>
  <si>
    <t xml:space="preserve">Partner WatchDog Support </t>
  </si>
  <si>
    <t>Partner WatchDog Support includes Level 3 Support to the recorded Partner (24 x 7 x 365 days), End User Support web login, Software updates and upgrades for the term of the support product.</t>
  </si>
  <si>
    <t>End User WatchDog Support includes Level 1-3 Support (24 x 7 x 365 days), Support web login, Software updates and upgrades for the term of the support product</t>
  </si>
  <si>
    <t>801-SCIP-1000</t>
  </si>
  <si>
    <t>End User WatchDog Support for SmartCell Insight, Single Instance, with up to 500 AP licenses, 1 Year</t>
  </si>
  <si>
    <t>End User Support SCI Single Instance 1yr</t>
  </si>
  <si>
    <t>801-SCIP-3000</t>
  </si>
  <si>
    <t>801-SCIP-5000</t>
  </si>
  <si>
    <t>802-SCIP-1000</t>
  </si>
  <si>
    <t>Partner WatchDog Support for SmartCell Insight, Single Instance, with up to 500 AP licenses, 1 Year</t>
  </si>
  <si>
    <t>Partner Support SCI Single Instance 1yr</t>
  </si>
  <si>
    <t>802-SCIP-3000</t>
  </si>
  <si>
    <t>802-SCIP-5000</t>
  </si>
  <si>
    <t>801-SCIL-1L00</t>
  </si>
  <si>
    <t>End User WatchDog Support for SmartCell Insight, Single AP License, 1 Year</t>
  </si>
  <si>
    <t>End User Support SCI Single AP Lic 1yr</t>
  </si>
  <si>
    <t>801-SCIL-3L00</t>
  </si>
  <si>
    <t>801-SCIL-5L00</t>
  </si>
  <si>
    <t>802-SCIL-1L00</t>
  </si>
  <si>
    <t>Partner WatchDog Support for SmartCell Insight, Single AP License, 1 Year</t>
  </si>
  <si>
    <t>Partner Support SCI Single AP Lic 1yr</t>
  </si>
  <si>
    <t>802-SCIL-3L00</t>
  </si>
  <si>
    <t>802-SCIL-5L00</t>
  </si>
  <si>
    <t>Virtual SPoT (vSPoT) Support</t>
  </si>
  <si>
    <t>S02-VSPT-1000</t>
  </si>
  <si>
    <t>Partner WatchDog Support for vSPoT, 1 Year</t>
  </si>
  <si>
    <t>Partner Support vSPoT 1 yr</t>
  </si>
  <si>
    <t>S02-VSPT-3000</t>
  </si>
  <si>
    <t>S02-VSPT-5000</t>
  </si>
  <si>
    <t>S01-VSPT-1000</t>
  </si>
  <si>
    <t>End User WatchDog Support for vSPoT, 1 Year</t>
  </si>
  <si>
    <t>End User Support vSPoT 1 yr</t>
  </si>
  <si>
    <t>S01-VSPT-3000</t>
  </si>
  <si>
    <t>S01-VSPT-5000</t>
  </si>
  <si>
    <t>S02-0001-1LSP</t>
  </si>
  <si>
    <t>Partner WatchDog Support for vSPoT AP License, 1 Year</t>
  </si>
  <si>
    <t>Partner Support vSPoT AP Lic 1 yr</t>
  </si>
  <si>
    <t>S02-0001-3LSP</t>
  </si>
  <si>
    <t>S02-0001-5LSP</t>
  </si>
  <si>
    <t>S01-0001-1LSP</t>
  </si>
  <si>
    <t>End User WatchDog Support for vSPoT AP License, 1 Year</t>
  </si>
  <si>
    <t>End User Support vSPoT AP Lic 1 yr</t>
  </si>
  <si>
    <t>S01-0001-3LSP</t>
  </si>
  <si>
    <t>S01-0001-5LSP</t>
  </si>
  <si>
    <t>WatchDog Support Renewal for ZoneFlex Products</t>
  </si>
  <si>
    <t>End User WatchDog Support</t>
  </si>
  <si>
    <t>Add on service for Advance hardware Replacement for Access Points</t>
  </si>
  <si>
    <t>826-RUNL-1U00</t>
  </si>
  <si>
    <t>End User Support Renewal for Unleashed Access Points, 1 Year</t>
  </si>
  <si>
    <t>EU Supp Renew - Unleashed APs 1 yr</t>
  </si>
  <si>
    <t>826-RUNL-3U00</t>
  </si>
  <si>
    <t>826-RUNL-5U00</t>
  </si>
  <si>
    <t>822-1205-1000</t>
  </si>
  <si>
    <t xml:space="preserve">Partner WatchDog Support Renewal for ZoneDirector 1205, 1 Year </t>
  </si>
  <si>
    <t>Part Supp Renew for ZD1205 1 yr</t>
  </si>
  <si>
    <t>822-1205-3000</t>
  </si>
  <si>
    <t>822-1205-5000</t>
  </si>
  <si>
    <t>821-1205-1000</t>
  </si>
  <si>
    <t>End User WatchDog Support Renewal  for ZoneDirector 1205, 1 Year</t>
  </si>
  <si>
    <t>EU Supp Renew for ZD1205 1 yr</t>
  </si>
  <si>
    <t>821-1205-3000</t>
  </si>
  <si>
    <t>821-1205-5000</t>
  </si>
  <si>
    <t>822-1201-1L00</t>
  </si>
  <si>
    <t>Partner WatchDog Support Renewal for ZoneDirector ONE AP Upgrade, 1 Year</t>
  </si>
  <si>
    <t>Part Supp Renew ZD1200 1 Upgrade 1yr</t>
  </si>
  <si>
    <t>822-1201-3L00</t>
  </si>
  <si>
    <t>822-1201-5L00</t>
  </si>
  <si>
    <t>821-1201-1L00</t>
  </si>
  <si>
    <t>End User WatchDog Support Renewal for ZoneDirector ONE AP Upgrade, 1 Year</t>
  </si>
  <si>
    <t>EU Supp Renew ZD1200 1 Upgrade 1yr</t>
  </si>
  <si>
    <t>821-1201-3L00</t>
  </si>
  <si>
    <t>821-1201-5L00</t>
  </si>
  <si>
    <t>822-1106-1000</t>
  </si>
  <si>
    <t>Partner WatchDog Support Renewal for ZoneDirector 1106, 1 Year</t>
  </si>
  <si>
    <t>Part Supp Renew for ZD1106 1 yr</t>
  </si>
  <si>
    <t>822-1106-3000</t>
  </si>
  <si>
    <t>821-1106-1000</t>
  </si>
  <si>
    <t>End User WatchDog Support Renewal for ZoneDirector 1106, 1 Year</t>
  </si>
  <si>
    <t>EU Supp Renew for ZD1106 1 yr</t>
  </si>
  <si>
    <t>821-1106-3000</t>
  </si>
  <si>
    <t>822-1112-1000</t>
  </si>
  <si>
    <t>Partner WatchDog Support Renewal for ZoneDirector 1112, 1 Year</t>
  </si>
  <si>
    <t>Part Supp Renew for ZD1112 1 yr</t>
  </si>
  <si>
    <t>822-1112-3000</t>
  </si>
  <si>
    <t>821-1112-1000</t>
  </si>
  <si>
    <t>End User WatchDog Support Renewal for ZoneDirector 1112, 1 Year</t>
  </si>
  <si>
    <t>EU Supp Renew for ZD1112 1 yr</t>
  </si>
  <si>
    <t>821-1112-3000</t>
  </si>
  <si>
    <t>822-1125-1000</t>
  </si>
  <si>
    <t>Partner WatchDog Support Renewal for ZoneDirector 1125, 1 Year</t>
  </si>
  <si>
    <t>Part Supp Renew for ZD1125 1 yr</t>
  </si>
  <si>
    <t>822-1125-3000</t>
  </si>
  <si>
    <t>821-1125-1000</t>
  </si>
  <si>
    <t>End User WatchDog Support Renewal for ZoneDirector 1125, 1 Year</t>
  </si>
  <si>
    <t>EU Supp Renew for ZD1125 1 yr</t>
  </si>
  <si>
    <t>821-1125-3000</t>
  </si>
  <si>
    <t>822-1150-1000</t>
  </si>
  <si>
    <t>Partner WatchDog Support Renewal for ZoneDirector 1150, 1 Year</t>
  </si>
  <si>
    <t>Part Supp Renew for ZD1150 1 yr</t>
  </si>
  <si>
    <t>822-1150-3000</t>
  </si>
  <si>
    <t>821-1150-1000</t>
  </si>
  <si>
    <t>End User WatchDog Support Renewal for ZoneDirector 1150, 1 Year</t>
  </si>
  <si>
    <t>EU Supp Renew for ZD1150 1 yr</t>
  </si>
  <si>
    <t>821-1150-3000</t>
  </si>
  <si>
    <t>822-1006-1L00</t>
  </si>
  <si>
    <t>Partner WatchDog Support Renewal for ZoneDirector 1112, 6 AP License Upgrade, 1 Year</t>
  </si>
  <si>
    <t>Part Supp Renew ZD1106-12 Upgrade 1yr</t>
  </si>
  <si>
    <t>822-1006-3L00</t>
  </si>
  <si>
    <t>821-1006-1L00</t>
  </si>
  <si>
    <t>End User WatchDog Support Renewal for ZoneDirector 1112, 6 AP License Upgrade, 1 Year</t>
  </si>
  <si>
    <t>EU Supp Renew ZD1106-12 Upgrade 1yr</t>
  </si>
  <si>
    <t>821-1006-3L00</t>
  </si>
  <si>
    <t>822-1019-1L00</t>
  </si>
  <si>
    <t>Partner WatchDog Support Renewal for ZoneDirector License Upgrade from 1106 to 1125, 1 Year</t>
  </si>
  <si>
    <t>Part Supp Renew ZD1106-25 Upgrade 1yr</t>
  </si>
  <si>
    <t>822-1019-3L00</t>
  </si>
  <si>
    <t>821-1019-1L00</t>
  </si>
  <si>
    <t>End User WatchDog Support Renewal for ZoneDirector License Upgrade from 1106 to 1125, 1 Year</t>
  </si>
  <si>
    <t>EU Supp Renew ZD1106-25 Upgrade 1yr</t>
  </si>
  <si>
    <t>821-1019-3L00</t>
  </si>
  <si>
    <t>822-1044-1L00</t>
  </si>
  <si>
    <t>Partner WatchDog Support Renewal for ZoneDirector License Upgrade from 1106 to 1150, 1 Year</t>
  </si>
  <si>
    <t>Part Supp Renew ZD1106-50 Upgrade 1yr</t>
  </si>
  <si>
    <t>822-1044-3L00</t>
  </si>
  <si>
    <t>821-1044-1L00</t>
  </si>
  <si>
    <t>End User WatchDog Support Renewal for ZoneDirector License Upgrade from 1106 to 1150, 1 Year</t>
  </si>
  <si>
    <t>EU Supp Renew ZD1106-50 Upgrade 1yr</t>
  </si>
  <si>
    <t>821-1044-3L00</t>
  </si>
  <si>
    <t>822-1013-1L00</t>
  </si>
  <si>
    <t>Partner WatchDog Support Renewal for ZoneDirector 1125, 13 AP License Upgrade, 1 Year</t>
  </si>
  <si>
    <t>Part Supp Renew ZD1112-25 Upgrade 1yr</t>
  </si>
  <si>
    <t>822-1013-3L00</t>
  </si>
  <si>
    <t>821-1013-1L00</t>
  </si>
  <si>
    <t>End User WatchDog Support Renewal for ZoneDirector 1125, 13 AP License Upgrade, 1 Year</t>
  </si>
  <si>
    <t>EU Supp Renew ZD1112-25 Upgrade 1yr</t>
  </si>
  <si>
    <t>821-1013-3L00</t>
  </si>
  <si>
    <t>822-1038-1L00</t>
  </si>
  <si>
    <t>Partner WatchDog Support Renewal for ZoneDirector License Upgrade from 1112 to 1150, 1 Year</t>
  </si>
  <si>
    <t>Part Supp Renew ZD1112-50 Upgrade 1yr</t>
  </si>
  <si>
    <t>822-1038-3L00</t>
  </si>
  <si>
    <t>821-1038-1L00</t>
  </si>
  <si>
    <t>End User WatchDog Support Renewal for ZoneDirector License Upgrade from 1112 to 1150, 1 Year</t>
  </si>
  <si>
    <t>EU Supp Renew ZD1112-50 Upgrade 1yr</t>
  </si>
  <si>
    <t>821-1038-3L00</t>
  </si>
  <si>
    <t>822-1025-1L00</t>
  </si>
  <si>
    <t>Partner WatchDog Support Renewal for ZoneDirector 1150, 25 AP License Upgrade, 1 Year</t>
  </si>
  <si>
    <t>Part Supp Renew ZD1125-50 Upgrade 1yr</t>
  </si>
  <si>
    <t>822-1025-3L00</t>
  </si>
  <si>
    <t>821-1025-1L00</t>
  </si>
  <si>
    <t>End User WatchDog Support Renewal for ZoneDirector 1150, 25 AP License Upgrade, 1 Year</t>
  </si>
  <si>
    <t>EU Supp Renew ZD1125-50 Upgrade 1yr</t>
  </si>
  <si>
    <t>821-1025-3L00</t>
  </si>
  <si>
    <t>822-3025-1000</t>
  </si>
  <si>
    <t>Partner WatchDog Support Renewal for ZoneDirector 3025, 1 Year</t>
  </si>
  <si>
    <t>Part Supp Renew ZD3025 1yr</t>
  </si>
  <si>
    <t>822-3025-3000</t>
  </si>
  <si>
    <t>822-3025-5000</t>
  </si>
  <si>
    <t>821-3025-1000</t>
  </si>
  <si>
    <t>End User WatchDog Support Renewal for ZoneDirector 3025, 1 Year</t>
  </si>
  <si>
    <t>EU Supp Renew ZD3025 1yr</t>
  </si>
  <si>
    <t>821-3025-3000</t>
  </si>
  <si>
    <t>821-3025-5000</t>
  </si>
  <si>
    <t>822-3050-1000</t>
  </si>
  <si>
    <t>Partner WatchDog Support Renewal for ZoneDirector 3050, 1 Year</t>
  </si>
  <si>
    <t>Part Supp Renew ZD3050 1yr</t>
  </si>
  <si>
    <t>822-3050-3000</t>
  </si>
  <si>
    <t>822-3050-5000</t>
  </si>
  <si>
    <t>821-3050-1000</t>
  </si>
  <si>
    <t>End User WatchDog Support Renewal for ZoneDirector 3050, 1 Year</t>
  </si>
  <si>
    <t>EU Supp Renew ZD3050 1yr</t>
  </si>
  <si>
    <t>821-3050-3000</t>
  </si>
  <si>
    <t>821-3050-5000</t>
  </si>
  <si>
    <t>822-3025-1L00</t>
  </si>
  <si>
    <t>Partner WatchDog Support Renewal for ZoneDirector 3000, 25 AP License Upgrade, 1 Year</t>
  </si>
  <si>
    <t>Part Supp Renew ZD3000 25 upgrade 1yr</t>
  </si>
  <si>
    <t>822-3025-3L00</t>
  </si>
  <si>
    <t>822-3025-5L00</t>
  </si>
  <si>
    <t>821-3025-1L00</t>
  </si>
  <si>
    <t>End User WatchDog Support Renewal for ZoneDirector 3000, 25 AP License Upgrade, 1 Year</t>
  </si>
  <si>
    <t>EU Supp Renew  ZD3050 25 upgrade 1yr</t>
  </si>
  <si>
    <t>821-3025-3L00</t>
  </si>
  <si>
    <t>821-3025-5L00</t>
  </si>
  <si>
    <t>822-3050-1L00</t>
  </si>
  <si>
    <t>Partner WatchDog Support Renewal for ZoneDirector 3000, 50 AP License Upgrade, 1 Year</t>
  </si>
  <si>
    <t>Part Supp Renew ZD3000 50 upgrade 1yr</t>
  </si>
  <si>
    <t>822-3050-3L00</t>
  </si>
  <si>
    <t>822-3050-5L00</t>
  </si>
  <si>
    <t>821-3050-1L00</t>
  </si>
  <si>
    <t>End User WatchDog Support Renewal for ZoneDirector 3000, 50 AP License Upgrade, 1 Year</t>
  </si>
  <si>
    <t>EU Supp Renew ZD3000 50 upgrade 1yr</t>
  </si>
  <si>
    <t>821-3050-3L00</t>
  </si>
  <si>
    <t>821-3050-5L00</t>
  </si>
  <si>
    <t>822-3100-1L00</t>
  </si>
  <si>
    <t>Partner WatchDog Support Renewal for ZoneDirector 3000, 100 AP License Upgrade, 1 Year</t>
  </si>
  <si>
    <t>Part Supp Renew ZD3000 100 upgrade 1yr</t>
  </si>
  <si>
    <t>822-3100-3L00</t>
  </si>
  <si>
    <t>822-3100-5L00</t>
  </si>
  <si>
    <t>821-3100-1L00</t>
  </si>
  <si>
    <t>End User WatchDog Support Renewal for ZoneDirector 3000, 100 AP License Upgrade, 1 Year</t>
  </si>
  <si>
    <t>EU Supp Renew ZD3000 100 upgrade 1yr</t>
  </si>
  <si>
    <t>821-3100-3L00</t>
  </si>
  <si>
    <t>821-3100-5L00</t>
  </si>
  <si>
    <t>822-3150-1L00</t>
  </si>
  <si>
    <t>Partner WatchDog Support Renewal for ZoneDirector 3000 150 AP License Upgrade, 1 Year</t>
  </si>
  <si>
    <t>Part Supp Renew ZD3000 150 upgrade 1yr</t>
  </si>
  <si>
    <t>822-3150-3L00</t>
  </si>
  <si>
    <t>822-3150-5L00</t>
  </si>
  <si>
    <t>821-3150-1L00</t>
  </si>
  <si>
    <t>End User WatchDog Support Renewal for ZoneDirector 3000 150 AP License Upgrade, 1 Year</t>
  </si>
  <si>
    <t>EU Supp Renew ZD3000 150 upgrade 1yr</t>
  </si>
  <si>
    <t>821-3150-3L00</t>
  </si>
  <si>
    <t>821-3150-5L00</t>
  </si>
  <si>
    <t>822-3200-1L00</t>
  </si>
  <si>
    <t>Partner WatchDog Support Renewal for ZoneDirector 3000 200 AP License Upgrade, 1 Year</t>
  </si>
  <si>
    <t>Part Supp Renew ZD3000 200 upgrade 1yr</t>
  </si>
  <si>
    <t>822-3200-3L00</t>
  </si>
  <si>
    <t>822-3200-5L00</t>
  </si>
  <si>
    <t>821-3200-1L00</t>
  </si>
  <si>
    <t>End User WatchDog Support Renewal for ZoneDirector 3000 200 AP License Upgrade, 1 Year</t>
  </si>
  <si>
    <t>EU Supp Renew ZD3000 200 upgrade 1yr</t>
  </si>
  <si>
    <t>821-3200-3L00</t>
  </si>
  <si>
    <t>821-3200-5L00</t>
  </si>
  <si>
    <t>822-3250-1L00</t>
  </si>
  <si>
    <t>Partner WatchDog Support Renewal for ZoneDirector 3000 250 AP License Upgrade, 1 Year</t>
  </si>
  <si>
    <t>Part Supp Renew ZD3000 250 upgrade 1yr</t>
  </si>
  <si>
    <t>822-3250-3L00</t>
  </si>
  <si>
    <t>822-3250-5L00</t>
  </si>
  <si>
    <t>821-3250-1L00</t>
  </si>
  <si>
    <t>End User WatchDog Support Renewal for ZoneDirector 3000 250 AP License Upgrade, 1 Year</t>
  </si>
  <si>
    <t>EU Supp Renew ZD3000 250 upgrade 1yr</t>
  </si>
  <si>
    <t>821-3250-3L00</t>
  </si>
  <si>
    <t>821-3250-5L00</t>
  </si>
  <si>
    <t>822-3300-1L00</t>
  </si>
  <si>
    <t>Partner WatchDog Support Renewal for ZoneDirector 3000 300 AP License Upgrade, 1 Year</t>
  </si>
  <si>
    <t>Part Supp Renew ZD3000 300 upgrade 1yr</t>
  </si>
  <si>
    <t>822-3300-3L00</t>
  </si>
  <si>
    <t>822-3300-5L00</t>
  </si>
  <si>
    <t>821-3300-1L00</t>
  </si>
  <si>
    <t>End User WatchDog Support Renewal for ZoneDirector 3000 300 AP License Upgrade, 1 Year</t>
  </si>
  <si>
    <t>EU Supp Renew ZD3000 300 upgrade 1yr</t>
  </si>
  <si>
    <t>821-3300-3L00</t>
  </si>
  <si>
    <t>821-3300-5L00</t>
  </si>
  <si>
    <t>822-3350-1L00</t>
  </si>
  <si>
    <t>Partner WatchDog Support Renewal for ZoneDirector 3000 350 AP License Upgrade, 1 Year</t>
  </si>
  <si>
    <t>Part Supp Renew ZD3000 350 upgrade 1yr</t>
  </si>
  <si>
    <t>822-3350-3L00</t>
  </si>
  <si>
    <t>822-3350-5L00</t>
  </si>
  <si>
    <t>821-3350-1L00</t>
  </si>
  <si>
    <t>End User WatchDog Support Renewal for ZoneDirector 3000 350 AP License Upgrade, 1 Year</t>
  </si>
  <si>
    <t>EU Supp Renew ZD3000 350 upgrade 1yr</t>
  </si>
  <si>
    <t>821-3350-3L00</t>
  </si>
  <si>
    <t>821-3350-5L00</t>
  </si>
  <si>
    <t>822-3400-1L00</t>
  </si>
  <si>
    <t>Partner WatchDog Support Renewal for ZoneDirector 3000 400 AP License Upgrade, 1 Year</t>
  </si>
  <si>
    <t>Part Supp Renew ZD3000 400 upgrade 1yr</t>
  </si>
  <si>
    <t>822-3400-3L00</t>
  </si>
  <si>
    <t>822-3400-5L00</t>
  </si>
  <si>
    <t>821-3400-1L00</t>
  </si>
  <si>
    <t>End User WatchDog Support Renewal for ZoneDirector 3000 400 AP License Upgrade, 1 Year</t>
  </si>
  <si>
    <t>EU Supp Renew ZD3000 400 upgrade 1yr</t>
  </si>
  <si>
    <t>821-3400-3L00</t>
  </si>
  <si>
    <t>821-3400-5L00</t>
  </si>
  <si>
    <t>822-3450-1L00</t>
  </si>
  <si>
    <t>Partner WatchDog Support Renewal for ZoneDirector 3000 450 AP License Upgrade, 1 Year</t>
  </si>
  <si>
    <t>Part Supp Renew ZD3000 450 upgrade 1yr</t>
  </si>
  <si>
    <t>822-3450-3L00</t>
  </si>
  <si>
    <t>822-3450-5L00</t>
  </si>
  <si>
    <t>821-3450-1L00</t>
  </si>
  <si>
    <t>End User WatchDog Support Renewal for ZoneDirector 3000 450 AP License Upgrade, 1 Year</t>
  </si>
  <si>
    <t>EU Supp Renew ZD3000 450 upgrade 1yr</t>
  </si>
  <si>
    <t>821-3450-3L00</t>
  </si>
  <si>
    <t>821-3450-5L00</t>
  </si>
  <si>
    <t>822-5100-1000</t>
  </si>
  <si>
    <t>Partner WatchDog Support Renewal for ZoneDirector 5000, 100 APs, 1 Year</t>
  </si>
  <si>
    <t>Part Supp Renew ZD5100 1yr</t>
  </si>
  <si>
    <t>822-5100-3000</t>
  </si>
  <si>
    <t>822-5100-5000</t>
  </si>
  <si>
    <t>821-5100-1000</t>
  </si>
  <si>
    <t>End User WatchDog Support Renewal for ZoneDirector 5000, 100 APs, 1 Year</t>
  </si>
  <si>
    <t>EU Supp Renew ZD5100 1yr</t>
  </si>
  <si>
    <t>821-5100-3000</t>
  </si>
  <si>
    <t>821-5100-5000</t>
  </si>
  <si>
    <t>822-5050-1L00</t>
  </si>
  <si>
    <t>Partner WatchDog Support Renewal for ZoneDirector 5000, 50 AP License Upgrade, 1 Year</t>
  </si>
  <si>
    <t>Part Supp Renew ZD5000 50 upgrade 1yr</t>
  </si>
  <si>
    <t>822-5050-3L00</t>
  </si>
  <si>
    <t>822-5050-5L00</t>
  </si>
  <si>
    <t>821-5050-1L00</t>
  </si>
  <si>
    <t>End User WatchDog Support Renewal for ZoneDirector 5000, 50 AP License Upgrade, 1 Year</t>
  </si>
  <si>
    <t>EU Supp Renew ZD5000 50 upgrade 1yr</t>
  </si>
  <si>
    <t>821-5050-3L00</t>
  </si>
  <si>
    <t>821-5050-5L00</t>
  </si>
  <si>
    <t>822-5100-1L00</t>
  </si>
  <si>
    <t>Partner WatchDog Support Renewal for ZoneDirector 5000, 100 AP License Upgrade, 1 Year</t>
  </si>
  <si>
    <t>Part Supp Renew ZD5000 100 upgrade 1yr</t>
  </si>
  <si>
    <t>822-5100-3L00</t>
  </si>
  <si>
    <t>822-5100-5L00</t>
  </si>
  <si>
    <t>821-5100-1L00</t>
  </si>
  <si>
    <t>End User WatchDog Support Renewal for ZoneDirector 5000, 100 AP License Upgrade, 1 Year</t>
  </si>
  <si>
    <t>EU Supp Renew ZD5000 100 upgrade 1yr</t>
  </si>
  <si>
    <t>821-5100-3L00</t>
  </si>
  <si>
    <t>821-5100-5L00</t>
  </si>
  <si>
    <t>822-5150-1L00</t>
  </si>
  <si>
    <t>Partner WatchDog Support Renewal for ZoneDirector 5000, 150 AP License Upgrade, 1 Year</t>
  </si>
  <si>
    <t>Part Supp Renew ZD5000 150 upgrade 1yr</t>
  </si>
  <si>
    <t>822-5150-3L00</t>
  </si>
  <si>
    <t>822-5150-5L00</t>
  </si>
  <si>
    <t>821-5150-1L00</t>
  </si>
  <si>
    <t>End User WatchDog Support Renewal for ZoneDirector 5000, 150 AP License Upgrade, 1 Year</t>
  </si>
  <si>
    <t>EU Supp Renew ZD5000 150 upgrade 1yr</t>
  </si>
  <si>
    <t>821-5150-3L00</t>
  </si>
  <si>
    <t>821-5150-5L00</t>
  </si>
  <si>
    <t>822-5200-1L00</t>
  </si>
  <si>
    <t>Partner WatchDog Support Renewal for ZoneDirector 5000, 200 AP License Upgrade, 1 Year</t>
  </si>
  <si>
    <t>Part Supp Renew ZD5000 200 upgrade 1yr</t>
  </si>
  <si>
    <t>822-5200-3L00</t>
  </si>
  <si>
    <t>822-5200-5L00</t>
  </si>
  <si>
    <t>821-5200-1L00</t>
  </si>
  <si>
    <t>End User WatchDog Support Renewal for ZoneDirector 5000, 200 AP License Upgrade, 1 Year</t>
  </si>
  <si>
    <t>EU Supp Renew ZD5000 200 upgrade 1yr</t>
  </si>
  <si>
    <t>821-5200-3L00</t>
  </si>
  <si>
    <t>821-5200-5L00</t>
  </si>
  <si>
    <t>822-5250-1L00</t>
  </si>
  <si>
    <t>Partner WatchDog Support Renewal for ZoneDirector 5000, 250 AP License Upgrade, 1 Year</t>
  </si>
  <si>
    <t>Part Supp Renew ZD5000 250 upgrade 1yr</t>
  </si>
  <si>
    <t>822-5250-3L00</t>
  </si>
  <si>
    <t>822-5250-5L00</t>
  </si>
  <si>
    <t>821-5250-1L00</t>
  </si>
  <si>
    <t>End User WatchDog Support Renewal for ZoneDirector 5000, 250 AP License Upgrade, 1 Year</t>
  </si>
  <si>
    <t>EU Supp Renew ZD5000 250 upgrade 1yr</t>
  </si>
  <si>
    <t>821-5250-3L00</t>
  </si>
  <si>
    <t>821-5250-5L00</t>
  </si>
  <si>
    <t>822-5300-1L00</t>
  </si>
  <si>
    <t>Partner WatchDog Support Renewal for ZoneDirector 5000, 300 AP License Upgrade, 1 Year</t>
  </si>
  <si>
    <t>Part Supp Renew ZD5000 300 upgrade 1yr</t>
  </si>
  <si>
    <t>822-5300-3L00</t>
  </si>
  <si>
    <t>822-5300-5L00</t>
  </si>
  <si>
    <t>821-5300-1L00</t>
  </si>
  <si>
    <t>End User WatchDog Support Renewal for ZoneDirector 5000, 300 AP License Upgrade, 1 Year</t>
  </si>
  <si>
    <t>EU Supp Renew ZD5000 300 upgrade 1yr</t>
  </si>
  <si>
    <t>821-5300-3L00</t>
  </si>
  <si>
    <t>821-5300-5L00</t>
  </si>
  <si>
    <t>822-5350-1L00</t>
  </si>
  <si>
    <t>Partner WatchDog Support Renewal for ZoneDirector 5000, 350 AP License Upgrade, 1 Year</t>
  </si>
  <si>
    <t>Part Supp Renew ZD5000 350 upgrade 1yr</t>
  </si>
  <si>
    <t>822-5350-3L00</t>
  </si>
  <si>
    <t>822-5350-5L00</t>
  </si>
  <si>
    <t>821-5350-1L00</t>
  </si>
  <si>
    <t>End User WatchDog Support Renewal for ZoneDirector 5000, 350 AP License Upgrade, 1 Year</t>
  </si>
  <si>
    <t>EU Supp Renew ZD5000 350 upgrade 1yr</t>
  </si>
  <si>
    <t>821-5350-3L00</t>
  </si>
  <si>
    <t>821-5350-5L00</t>
  </si>
  <si>
    <t>822-5400-1L00</t>
  </si>
  <si>
    <t>Partner WatchDog Support Renewal for ZoneDirector 5000, 400 AP License Upgrade, 1 Year</t>
  </si>
  <si>
    <t>Part Supp Renew ZD5000 400 upgrade 1yr</t>
  </si>
  <si>
    <t>822-5400-3L00</t>
  </si>
  <si>
    <t>822-5400-5L00</t>
  </si>
  <si>
    <t>821-5400-1L00</t>
  </si>
  <si>
    <t>End User WatchDog Support Renewal for ZoneDirector 5000, 400 AP License Upgrade, 1 Year</t>
  </si>
  <si>
    <t>EU Supp Renew ZD5000 400 upgrade 1yr</t>
  </si>
  <si>
    <t>821-5400-3L00</t>
  </si>
  <si>
    <t>821-5400-5L00</t>
  </si>
  <si>
    <t>822-5450-1L00</t>
  </si>
  <si>
    <t>Partner WatchDog Support Renewal for ZoneDirector 5000, 450 AP License Upgrade, 1 Year</t>
  </si>
  <si>
    <t>Part Supp Renew ZD5000 450 upgrade 1yr</t>
  </si>
  <si>
    <t>822-5450-3L00</t>
  </si>
  <si>
    <t>822-5450-5L00</t>
  </si>
  <si>
    <t>821-5450-1L00</t>
  </si>
  <si>
    <t>End User WatchDog Support Renewal for ZoneDirector 5000, 450 AP License Upgrade, 1 Year</t>
  </si>
  <si>
    <t>EU Supp Renew ZD5000 450 upgrade 1yr</t>
  </si>
  <si>
    <t>821-5450-3L00</t>
  </si>
  <si>
    <t>821-5450-5L00</t>
  </si>
  <si>
    <t>822-5500-1L00</t>
  </si>
  <si>
    <t>Partner WatchDog Support Renewal for ZoneDirector 5000, 500 AP License Upgrade, 1 Year</t>
  </si>
  <si>
    <t>Part Supp Renew ZD5000 500 upgrade 1yr</t>
  </si>
  <si>
    <t>822-5500-3L00</t>
  </si>
  <si>
    <t>822-5500-5L00</t>
  </si>
  <si>
    <t>821-5500-1L00</t>
  </si>
  <si>
    <t>End User WatchDog Support Renewal for ZoneDirector 5000, 500 AP License Upgrade, 1 Year</t>
  </si>
  <si>
    <t>EU Supp Renew ZD5000 500 upgrade 1yr</t>
  </si>
  <si>
    <t>821-5500-3L00</t>
  </si>
  <si>
    <t>821-5500-5L00</t>
  </si>
  <si>
    <t>822-5550-1L00</t>
  </si>
  <si>
    <t>Partner WatchDog Support Renewal for ZoneDirector 5000, 550 AP License Upgrade, 1 Year</t>
  </si>
  <si>
    <t>Part Supp Renew ZD5000 550 upgrade 1yr</t>
  </si>
  <si>
    <t>822-5550-3L00</t>
  </si>
  <si>
    <t>822-5550-5L00</t>
  </si>
  <si>
    <t>821-5550-1L00</t>
  </si>
  <si>
    <t>End User WatchDog Support Renewal for ZoneDirector 5000, 550 AP License Upgrade, 1 Year</t>
  </si>
  <si>
    <t>EU Supp Renew ZD5000 550 upgrade 1yr</t>
  </si>
  <si>
    <t>821-5550-3L00</t>
  </si>
  <si>
    <t>821-5550-5L00</t>
  </si>
  <si>
    <t>822-5600-1L00</t>
  </si>
  <si>
    <t>Partner WatchDog Support Renewal for ZoneDirector 5000, 600 AP License Upgrade, 1 Year</t>
  </si>
  <si>
    <t>Part Supp Renew ZD5000 600 upgrade 1yr</t>
  </si>
  <si>
    <t>822-5600-3L00</t>
  </si>
  <si>
    <t>822-5600-5L00</t>
  </si>
  <si>
    <t>821-5600-1L00</t>
  </si>
  <si>
    <t>End User WatchDog Support Renewal for ZoneDirector 5000, 600 AP License Upgrade, 1 Year</t>
  </si>
  <si>
    <t>EU Supp Renew ZD5000 600 upgrade 1yr</t>
  </si>
  <si>
    <t>821-5600-3L00</t>
  </si>
  <si>
    <t>821-5600-5L00</t>
  </si>
  <si>
    <t>822-5650-1L00</t>
  </si>
  <si>
    <t>Partner WatchDog Support Renewal for ZoneDirector 5000, 650 AP License Upgrade, 1 Year</t>
  </si>
  <si>
    <t>Part Supp Renew ZD5000 650 upgrade 1yr</t>
  </si>
  <si>
    <t>822-5650-3L00</t>
  </si>
  <si>
    <t>822-5650-5L00</t>
  </si>
  <si>
    <t>821-5650-1L00</t>
  </si>
  <si>
    <t>End User WatchDog Support Renewal for ZoneDirector 5000, 650 AP License Upgrade, 1 Year</t>
  </si>
  <si>
    <t>EU Supp Renew ZD5000 650 upgrade 1yr</t>
  </si>
  <si>
    <t>821-5650-3L00</t>
  </si>
  <si>
    <t>821-5650-5L00</t>
  </si>
  <si>
    <t>822-5700-1L00</t>
  </si>
  <si>
    <t>Partner WatchDog Support Renewal for ZoneDirector 5000, 700 AP License Upgrade, 1 Year</t>
  </si>
  <si>
    <t>Part Supp Renew ZD5000 700 upgrade 1yr</t>
  </si>
  <si>
    <t>822-5700-3L00</t>
  </si>
  <si>
    <t>822-5700-5L00</t>
  </si>
  <si>
    <t>821-5700-1L00</t>
  </si>
  <si>
    <t>End User WatchDog Support Renewal for ZoneDirector 5000, 700 AP License Upgrade, 1 Year</t>
  </si>
  <si>
    <t>EU Supp Renew ZD5000 700 upgrade 1yr</t>
  </si>
  <si>
    <t>821-5700-3L00</t>
  </si>
  <si>
    <t>821-5700-5L00</t>
  </si>
  <si>
    <t>822-5750-1L00</t>
  </si>
  <si>
    <t>Partner WatchDog Support Renewal for ZoneDirector 5000, 750 AP License Upgrade, 1 Year</t>
  </si>
  <si>
    <t>Part Supp Renew ZD5000 750 upgrade 1yr</t>
  </si>
  <si>
    <t>822-5750-3L00</t>
  </si>
  <si>
    <t>822-5750-5L00</t>
  </si>
  <si>
    <t>821-5750-1L00</t>
  </si>
  <si>
    <t>End User WatchDog Support Renewal for ZoneDirector 5000, 750 AP License Upgrade, 1 Year</t>
  </si>
  <si>
    <t>EU Supp Renew ZD5000 750 upgrade 1yr</t>
  </si>
  <si>
    <t>821-5750-3L00</t>
  </si>
  <si>
    <t>821-5750-5L00</t>
  </si>
  <si>
    <t>822-5800-1L00</t>
  </si>
  <si>
    <t>Partner WatchDog Support Renewal for ZoneDirector 5000, 800 AP License Upgrade, 1 Year</t>
  </si>
  <si>
    <t>Part Supp Renew ZD5000 800 upgrade 1yr</t>
  </si>
  <si>
    <t>822-5800-3L00</t>
  </si>
  <si>
    <t>822-5800-5L00</t>
  </si>
  <si>
    <t>821-5800-1L00</t>
  </si>
  <si>
    <t>End User WatchDog Support Renewal for ZoneDirector 5000, 800 AP License Upgrade, 1 Year</t>
  </si>
  <si>
    <t>EU Supp Renew ZD5000 800 upgrade 1yr</t>
  </si>
  <si>
    <t>821-5800-3L00</t>
  </si>
  <si>
    <t>821-5800-5L00</t>
  </si>
  <si>
    <t>822-5850-1L00</t>
  </si>
  <si>
    <t>Partner WatchDog Support Renewal for ZoneDirector 5000, 850 AP License Upgrade, 1 Year</t>
  </si>
  <si>
    <t>Part Supp Renew ZD5000 850 upgrade 1yr</t>
  </si>
  <si>
    <t>822-5850-3L00</t>
  </si>
  <si>
    <t>822-5850-5L00</t>
  </si>
  <si>
    <t>821-5850-1L00</t>
  </si>
  <si>
    <t>End User WatchDog Support Renewal for ZoneDirector 5000, 850 AP License Upgrade, 1 Year</t>
  </si>
  <si>
    <t>EU Supp Renew ZD5000 850 upgrade 1yr</t>
  </si>
  <si>
    <t>821-5850-3L00</t>
  </si>
  <si>
    <t>821-5850-5L00</t>
  </si>
  <si>
    <t>822-5900-1L00</t>
  </si>
  <si>
    <t>Partner WatchDog Support Renewal for ZoneDirector 5000, 900 AP License Upgrade, 1 Year</t>
  </si>
  <si>
    <t>Part Supp Renew ZD5000 900 upgrade 1yr</t>
  </si>
  <si>
    <t>822-5900-3L00</t>
  </si>
  <si>
    <t>822-5900-5L00</t>
  </si>
  <si>
    <t>821-5900-1L00</t>
  </si>
  <si>
    <t>End User WatchDog Support Renewal for ZoneDirector 5000, 900 AP License Upgrade, 1 Year</t>
  </si>
  <si>
    <t>EU Supp Renew ZD5000 900 upgrade 1yr</t>
  </si>
  <si>
    <t>821-5900-3L00</t>
  </si>
  <si>
    <t>821-5900-5L00</t>
  </si>
  <si>
    <t>S21-VSCG-1L00</t>
  </si>
  <si>
    <t>End User WatchDog Support Renewal  - vSZ-RTU, 1 YR</t>
  </si>
  <si>
    <t>EU Sprt Renew  - VSCG-RTU, 1 YR</t>
  </si>
  <si>
    <t>S21-VSCG-3L00</t>
  </si>
  <si>
    <t>S21-VSCG-5L00</t>
  </si>
  <si>
    <t>S22-VSCG-1L00</t>
  </si>
  <si>
    <t>Partner WatchDog Support Renewal  - VSZ-RTU, 1 YR</t>
  </si>
  <si>
    <t>Ptnr Sprt Renew  - VSCG-RTU, 1 YR</t>
  </si>
  <si>
    <t>S22-VSCG-3L00</t>
  </si>
  <si>
    <t>S22-VSCG-5L00</t>
  </si>
  <si>
    <t>S22-0001-1LSG</t>
  </si>
  <si>
    <t>Partner WatchDog Support Renewal  Per SZ/vSZ AP, 1 YR</t>
  </si>
  <si>
    <t>Ptnr Sprt Renew  Per SZ/(v)SCG AP, 1 YR</t>
  </si>
  <si>
    <t>S22-0001-3LSG</t>
  </si>
  <si>
    <t>S22-0001-5LSG</t>
  </si>
  <si>
    <t>S21-0001-1LSG</t>
  </si>
  <si>
    <t>End User WatchDog Support Renewal  Per SZ/vSZ AP, 1 YR</t>
  </si>
  <si>
    <t>EU Sprt Renew  Per SZ/(v)SCG AP, 1 YR</t>
  </si>
  <si>
    <t>S21-0001-3LSG</t>
  </si>
  <si>
    <t>S21-0001-5LSG</t>
  </si>
  <si>
    <t>WatchDog Support for SmartZone 100 and License Upgrades</t>
  </si>
  <si>
    <t>S22-S104-1000</t>
  </si>
  <si>
    <t>Partner WatchDog Support Renewal for SmartZone 100 with 4 GigE ports, 1 Year</t>
  </si>
  <si>
    <t>Part Supp Renew - SZ104, 1yr</t>
  </si>
  <si>
    <t>S22-S104-3000</t>
  </si>
  <si>
    <t>S22-S104-5000</t>
  </si>
  <si>
    <t>S21-S104-1000</t>
  </si>
  <si>
    <t>End User WatchDog Support Renewal for SmartZone 100 with 4 GigE ports, 1 Year</t>
  </si>
  <si>
    <t>EU Supp Renew - SZ104, 1yr</t>
  </si>
  <si>
    <t>S21-S104-3000</t>
  </si>
  <si>
    <t>S21-S104-5000</t>
  </si>
  <si>
    <t>S22-S124-1000</t>
  </si>
  <si>
    <t>Partner WatchDog Support Renewal for SmartZone 100 with 2x10GigE and 4 GigE ports, 1 Year</t>
  </si>
  <si>
    <t>Part Supp Renew - SZ124, 1yr</t>
  </si>
  <si>
    <t>S22-S124-3000</t>
  </si>
  <si>
    <t>S22-S124-5000</t>
  </si>
  <si>
    <t>S21-S124-1000</t>
  </si>
  <si>
    <t>End User WatchDog Support Renewal for SmartZone 100 with 2x10GigE and 4 GigE ports, 1 Year</t>
  </si>
  <si>
    <t>EU Supp Renew - SZ124, 1yr</t>
  </si>
  <si>
    <t>S21-S124-3000</t>
  </si>
  <si>
    <t>S21-S124-5000</t>
  </si>
  <si>
    <t>Redundant Controller Support Renewal</t>
  </si>
  <si>
    <t>Redundant Controller Support Renewal includes:
- Support for backup controller
- Advanced Replacement  for the backup controller
- License upgrades to bring backup controller to the same license level as the primary controller
Note: the backup controller hardware must be purchased as the base model, e.g. ZD1106, ZD3025, or ZD5100.</t>
  </si>
  <si>
    <t xml:space="preserve">Example 1: Primary controller = ZD1112, 1125, or 1150
For Redundancy, purchase 901-1106-XX00 (ZD1106) + 823-1100-XRDY (Redundant Controller Support Renewal)
Ruckus will provide licenses to bring redundant controller from 1106 to match the primary controller licensing.  
Example 2: Primary controller = ZD3050
For Redundancy, purchase 901-3025-XX00 (ZD3025) + 823-3000-XRDY (Redundant Controller Support Renewal)
Ruckus will provide licenses to bring redundant controller from 3025 to match the primary controller licensing.  
Example 3: Primary controller = ZD5100
For Redundancy, purchase 901-5100-XXXX (ZD5100) + 823-5000-XRDY (Redundant Controller Support Renewal)
Ruckus will provide licenses to bring redundant controller from 5100 to match the primary controller licensing.  
</t>
  </si>
  <si>
    <t>823-1100-1RDY</t>
  </si>
  <si>
    <t>WatchDog ZD1100 series Redundant Controller Support Renewal, 1 Year. Includes Support &amp; license upgrades to bring redundant ZD to the same level as the primary ZD. Must purchase with a ZD1106 (PN # 901-1106-XX00) or use with existing redundant ZD1100</t>
  </si>
  <si>
    <t>Redundant ZD1100 Support Renew 1yr</t>
  </si>
  <si>
    <t>823-1100-3RDY</t>
  </si>
  <si>
    <t>823-1200-1RDY</t>
  </si>
  <si>
    <t>Watchdog ZD1200 Redundant Controller Support Renewal, 1 year. Includes Support &amp; License upgrades to bring the redundant ZD to the same level as Primary ZD. Must purchase with ZD 1205 (PN # 901-1205-xx00) or use with existing redundant ZD 1200.</t>
  </si>
  <si>
    <t>Redundant ZD1200 Support Renew 1yr</t>
  </si>
  <si>
    <t>823-1200-3RDY</t>
  </si>
  <si>
    <t>823-1200-5RDY</t>
  </si>
  <si>
    <t>823-3000-1RDY</t>
  </si>
  <si>
    <t>WatchDog ZD3000 series Redundant Controller Support Renewal, 1 Year. Includes Support &amp; license upgrades to bring redundant ZD to the same level as the primary ZD. Must purchase with a ZD3025 (PN # 901-3025-XX00) or use with existing redundant ZD3000</t>
  </si>
  <si>
    <t>Redundant ZD3000 Support Renew 1yr</t>
  </si>
  <si>
    <t>823-3000-3RDY</t>
  </si>
  <si>
    <t>823-3000-5RDY</t>
  </si>
  <si>
    <t>823-5000-1RDY</t>
  </si>
  <si>
    <t>WatchDog ZD5000 series Redundant Controller Support Renewal, 1 Year. Includes Support &amp; license upgrades to bring redundant ZD to the same level as the primary ZD. Must purchase with a ZD5100 (PN # 901-5100-XX00) or use with existing redundant ZD5000.</t>
  </si>
  <si>
    <t>Redundant ZD5000 Support Renew 1yr</t>
  </si>
  <si>
    <t>823-5000-3RDY</t>
  </si>
  <si>
    <t>823-5000-5RDY</t>
  </si>
  <si>
    <t xml:space="preserve">Partner Support Renewal includes Level 3 Phone Support (24 x 7 x 365 days), Support web login, and Software Upgrades and Updates, and Advanced hardware Replacement </t>
  </si>
  <si>
    <t xml:space="preserve">End User Support Renewal includes Level 1-3 Phone Support (24 x 7 x 365 days), Support web login, and Software Upgrades and Updates, and Advance hardware Replacement </t>
  </si>
  <si>
    <t>827-R710-1000</t>
  </si>
  <si>
    <t>Partner Support Renewal for ZoneFlex R710, 1 Year</t>
  </si>
  <si>
    <t>Part Supp Renew R710 1yr</t>
  </si>
  <si>
    <t>827-R710-3000</t>
  </si>
  <si>
    <t>827-R710-5000</t>
  </si>
  <si>
    <t>826-R710-1000</t>
  </si>
  <si>
    <t>End User Support Renewal for ZoneFlex R710, 1 Year</t>
  </si>
  <si>
    <t>EU Supp Renew R710 1yr</t>
  </si>
  <si>
    <t>826-R710-3000</t>
  </si>
  <si>
    <t>826-R710-5000</t>
  </si>
  <si>
    <t>827-7321-1000</t>
  </si>
  <si>
    <t>Partner Support Renewal for ZoneFlex 7321, 1 Year</t>
  </si>
  <si>
    <t>Part Supp Renew ZF7321 1yr</t>
  </si>
  <si>
    <t>827-7321-3000</t>
  </si>
  <si>
    <t>827-7321-5000</t>
  </si>
  <si>
    <t>826-7321-1000</t>
  </si>
  <si>
    <t>End User Support Renewal for ZoneFlex 7321, 1 Year</t>
  </si>
  <si>
    <t>EU Supp Renew ZF7321 1yr</t>
  </si>
  <si>
    <t>826-7321-3000</t>
  </si>
  <si>
    <t>826-7321-5000</t>
  </si>
  <si>
    <t>827-R300-1000</t>
  </si>
  <si>
    <t>Partner Support Renewal for ZoneFlex R300, 1 Year</t>
  </si>
  <si>
    <t>Partner Renew ZFR300 1yr</t>
  </si>
  <si>
    <t>827-R300-3000</t>
  </si>
  <si>
    <t>827-R300-5000</t>
  </si>
  <si>
    <t>826-R300-1000</t>
  </si>
  <si>
    <t>End User Support Renewal for ZoneFlex R300, 1 Year</t>
  </si>
  <si>
    <t>Renew ZFR300 1yr</t>
  </si>
  <si>
    <t>826-R300-3000</t>
  </si>
  <si>
    <t>826-R300-5000</t>
  </si>
  <si>
    <t>827-7352-1000</t>
  </si>
  <si>
    <t>Partner Support Renewal for ZoneFlex 7352, 1 Year</t>
  </si>
  <si>
    <t>Part Supp Renew ZF7352 1yr</t>
  </si>
  <si>
    <t>827-7352-3000</t>
  </si>
  <si>
    <t>827-7352-5000</t>
  </si>
  <si>
    <t>826-7352-1000</t>
  </si>
  <si>
    <t>End User Support Renewal for ZoneFlex 7352, 1 Year</t>
  </si>
  <si>
    <t>EU Supp Renew ZF7352 1yr</t>
  </si>
  <si>
    <t>826-7352-3000</t>
  </si>
  <si>
    <t>826-7352-5000</t>
  </si>
  <si>
    <t>827-7372-1000</t>
  </si>
  <si>
    <t>Partner Support Renewal for ZoneFlex 7372, 7372-E, 1 Year</t>
  </si>
  <si>
    <t>Part Supp Renew ZF7372 1yr</t>
  </si>
  <si>
    <t>827-7372-3000</t>
  </si>
  <si>
    <t>827-7372-5000</t>
  </si>
  <si>
    <t>826-7372-1000</t>
  </si>
  <si>
    <t>End User Support Renewal for ZoneFlex 7372, 7372-E, 1 Year</t>
  </si>
  <si>
    <t>EU Supp Renew ZF7372 1yr</t>
  </si>
  <si>
    <t>826-7372-3000</t>
  </si>
  <si>
    <t>826-7372-5000</t>
  </si>
  <si>
    <t>827-R500-1000</t>
  </si>
  <si>
    <t>Partner Support Renewal for ZoneFlex R500, 1 Year</t>
  </si>
  <si>
    <t>Part Supp Renew R500 1yr</t>
  </si>
  <si>
    <t>827-R500-3000</t>
  </si>
  <si>
    <t>827-R500-5000</t>
  </si>
  <si>
    <t>826-R500-1000</t>
  </si>
  <si>
    <t>End User Support Renewal for ZoneFlex R500, 1 Year</t>
  </si>
  <si>
    <t>EU Supp Renew R500 1yr</t>
  </si>
  <si>
    <t>826-R500-3000</t>
  </si>
  <si>
    <t>826-R500-5000</t>
  </si>
  <si>
    <t>827-R600-1000</t>
  </si>
  <si>
    <t>Partner Support Renewal for ZoneFlex R600, 1 Year</t>
  </si>
  <si>
    <t>Part Supp Renew R600 1yr</t>
  </si>
  <si>
    <t>827-R600-3000</t>
  </si>
  <si>
    <t>827-R600-5000</t>
  </si>
  <si>
    <t>826-R600-1000</t>
  </si>
  <si>
    <t>End User Support Renewal for ZoneFlex R600, 1 Year</t>
  </si>
  <si>
    <t>EU Supp Renew R600 1yr</t>
  </si>
  <si>
    <t>826-R600-3000</t>
  </si>
  <si>
    <t>826-R600-5000</t>
  </si>
  <si>
    <t>827-R700-1000</t>
  </si>
  <si>
    <t>Partner Support Renewal for ZoneFlex R700, 1 Year</t>
  </si>
  <si>
    <t>Part Supp Renew R700 1yr</t>
  </si>
  <si>
    <t>827-R700-3000</t>
  </si>
  <si>
    <t>827-R700-5000</t>
  </si>
  <si>
    <t>826-R700-1000</t>
  </si>
  <si>
    <t>End User Support Renewal for ZoneFlex R700, 1 Year</t>
  </si>
  <si>
    <t>EU Supp Renew R700 1yr</t>
  </si>
  <si>
    <t>826-R700-3000</t>
  </si>
  <si>
    <t>826-R700-5000</t>
  </si>
  <si>
    <t>827-7982-1000</t>
  </si>
  <si>
    <t>Partner Support Renewal for ZoneFlex 7982, 1 Year</t>
  </si>
  <si>
    <t>Part Supp Renew ZF7982 1yr</t>
  </si>
  <si>
    <t>827-7982-3000</t>
  </si>
  <si>
    <t>827-7982-5000</t>
  </si>
  <si>
    <t>826-7982-1000</t>
  </si>
  <si>
    <t>End User Support Renewal for ZoneFlex 7982, 1 Year</t>
  </si>
  <si>
    <t>EU Supp Renew ZF7982 1yr</t>
  </si>
  <si>
    <t>826-7982-3000</t>
  </si>
  <si>
    <t>826-7982-5000</t>
  </si>
  <si>
    <t>827-H500-1000</t>
  </si>
  <si>
    <t>Partner Support Renewal for ZoneFlex H500, 1 Year</t>
  </si>
  <si>
    <t>Part Supp Renew H500 1yr</t>
  </si>
  <si>
    <t>827-H500-3000</t>
  </si>
  <si>
    <t>827-H500-5000</t>
  </si>
  <si>
    <t>826-H500-1000</t>
  </si>
  <si>
    <t>End User Support Renewal for ZoneFlex H500, 1 Year</t>
  </si>
  <si>
    <t>EU Supp Renew H500 1yr</t>
  </si>
  <si>
    <t>826-H500-3000</t>
  </si>
  <si>
    <t>826-H500-5000</t>
  </si>
  <si>
    <t>827-7055-1000</t>
  </si>
  <si>
    <t>Partner Support Renewal for ZoneFlex 7055, 1 Year</t>
  </si>
  <si>
    <t>Part Supp Renew ZF7055 1yr</t>
  </si>
  <si>
    <t>827-7055-3000</t>
  </si>
  <si>
    <t>827-7055-5000</t>
  </si>
  <si>
    <t>826-7055-1000</t>
  </si>
  <si>
    <t>End User Support Renewal for ZoneFlex 7055, 1 Year</t>
  </si>
  <si>
    <t>EU Supp Renew ZF7055 1yr</t>
  </si>
  <si>
    <t>826-7055-3000</t>
  </si>
  <si>
    <t>826-7055-5000</t>
  </si>
  <si>
    <t>827-7025-1000</t>
  </si>
  <si>
    <t>Partner Support Renewal for ZoneFlex 7025, 1 Year</t>
  </si>
  <si>
    <t>Part Supp Renew ZF7025 1yr</t>
  </si>
  <si>
    <t>827-7025-3000</t>
  </si>
  <si>
    <t>826-7025-1000</t>
  </si>
  <si>
    <t>End User Support Renewal for ZoneFlex 7025, 1 Year</t>
  </si>
  <si>
    <t>EU Supp Renew ZF7025 1yr</t>
  </si>
  <si>
    <t>826-7025-3000</t>
  </si>
  <si>
    <t>827-7441-1000</t>
  </si>
  <si>
    <t>Partner Support Renewal for ZoneFlex 7441, 1 Year</t>
  </si>
  <si>
    <t>Part Supp Renew ZF7441 1yr</t>
  </si>
  <si>
    <t>827-7441-3000</t>
  </si>
  <si>
    <t>826-7441-1000</t>
  </si>
  <si>
    <t>End User Support Renewal for ZoneFlex 7441, 1 Year</t>
  </si>
  <si>
    <t>EU Supp Renew ZF7441 1yr</t>
  </si>
  <si>
    <t>826-7441-3000</t>
  </si>
  <si>
    <t>827-7962-1000</t>
  </si>
  <si>
    <t>Partner Support Renewal for ZoneFlex 7962, 1 Year</t>
  </si>
  <si>
    <t>Part Supp Renew ZF7962 1yr</t>
  </si>
  <si>
    <t>826-7962-1000</t>
  </si>
  <si>
    <t>End User Support Renewal for ZoneFlex 7962, 1 Year</t>
  </si>
  <si>
    <t>EU Supp Renew ZF7962 1yr</t>
  </si>
  <si>
    <t>827-7363-1000</t>
  </si>
  <si>
    <t>Partner Support Renewal for ZoneFlex 7363, 1 Year</t>
  </si>
  <si>
    <t>Part Supp Renew ZF7363 1yr</t>
  </si>
  <si>
    <t>827-7363-3000</t>
  </si>
  <si>
    <t>826-7363-1000</t>
  </si>
  <si>
    <t>End User Support Renewal for ZoneFlex 7363, 1 Year</t>
  </si>
  <si>
    <t>EU Supp Renew ZF7363 1yr</t>
  </si>
  <si>
    <t>826-7363-3000</t>
  </si>
  <si>
    <t>827-7343-1000</t>
  </si>
  <si>
    <t>Partner Support Renewal for ZoneFlex 7343, 1 Year</t>
  </si>
  <si>
    <t>Part Supp Renew ZF7343 1yr</t>
  </si>
  <si>
    <t>827-7343-3000</t>
  </si>
  <si>
    <t>826-7343-1000</t>
  </si>
  <si>
    <t>End User Support Renewal for ZoneFlex 7343, 1 Year</t>
  </si>
  <si>
    <t>EU Supp Renew ZF7343 1yr</t>
  </si>
  <si>
    <t>826-7343-3000</t>
  </si>
  <si>
    <t>827-7341-1000</t>
  </si>
  <si>
    <t>Partner Support Renewal for ZoneFlex 7341, 1 Year</t>
  </si>
  <si>
    <t>Part Supp Renew ZF7341 1yr</t>
  </si>
  <si>
    <t>827-7341-3000</t>
  </si>
  <si>
    <t>826-7341-1000</t>
  </si>
  <si>
    <t>End User Support Renewal for ZoneFlex 7341, 1 Year</t>
  </si>
  <si>
    <t>EU Supp Renew ZF7341 1yr</t>
  </si>
  <si>
    <t>826-7341-3000</t>
  </si>
  <si>
    <t>827-2942-1000</t>
  </si>
  <si>
    <t>Partner Support Renewal for ZoneFlex 2942, 1 Year</t>
  </si>
  <si>
    <t>Part Supp Renew ZF2942 1yr</t>
  </si>
  <si>
    <t>826-2942-1000</t>
  </si>
  <si>
    <t>End User Support Renewal for ZoneFlex 2942, 1 Year</t>
  </si>
  <si>
    <t>EU Supp Renew ZF2942 1yr</t>
  </si>
  <si>
    <t>827-T300-1000</t>
  </si>
  <si>
    <t>Partner Support Renewal for ZoneFlex T300 &amp; T300e, 1 Year</t>
  </si>
  <si>
    <t>Part Supp Renew T300(e) 1yr</t>
  </si>
  <si>
    <t>827-T300-3000</t>
  </si>
  <si>
    <t>827-T300-5000</t>
  </si>
  <si>
    <t>826-T300-1000</t>
  </si>
  <si>
    <t>End User Support Renewal for ZoneFlex T300 &amp; T300e, 1 Year</t>
  </si>
  <si>
    <t>EU Supp Renew T300(e) 1yr</t>
  </si>
  <si>
    <t>826-T300-3000</t>
  </si>
  <si>
    <t>826-T300-5000</t>
  </si>
  <si>
    <t>827-T301-1000</t>
  </si>
  <si>
    <t>Partner Support Renewal for ZoneFlex T301n &amp; T301s, 1 Year</t>
  </si>
  <si>
    <t>Part Supp Renew T301n/s 1yr</t>
  </si>
  <si>
    <t>827-T301-3000</t>
  </si>
  <si>
    <t>827-T301-5000</t>
  </si>
  <si>
    <t>826-T301-1000</t>
  </si>
  <si>
    <t>End User Support Renewal for ZoneFlex T301n &amp; T301s, 1 Year</t>
  </si>
  <si>
    <t>EU Supp Renew T301n/s 1yr</t>
  </si>
  <si>
    <t>826-T301-3000</t>
  </si>
  <si>
    <t>826-T301-5000</t>
  </si>
  <si>
    <t>827-7782-1000</t>
  </si>
  <si>
    <t>Partner Support Renewal for ZoneFlex 7782, 7782-N, 7782-S, 7782-E, 1 Year</t>
  </si>
  <si>
    <t>Part Supp Renew ZF7782 1yr</t>
  </si>
  <si>
    <t>827-7782-3000</t>
  </si>
  <si>
    <t>827-7782-5000</t>
  </si>
  <si>
    <t>826-7782-1000</t>
  </si>
  <si>
    <t>End User Support Renewal for ZoneFlex 7782, 7782-N, 7782-S, 7782-E, 1 Year</t>
  </si>
  <si>
    <t>EU Supp Renew ZF7782 1yr</t>
  </si>
  <si>
    <t>826-7782-3000</t>
  </si>
  <si>
    <t>826-7782-5000</t>
  </si>
  <si>
    <t>827-7762-1000</t>
  </si>
  <si>
    <t>Partner Support Renewal for ZoneFlex 7762, 7762-S, 7762-T, 1 Year</t>
  </si>
  <si>
    <t>Part Supp Renew ZF7762 1yr</t>
  </si>
  <si>
    <t>827-7762-3000</t>
  </si>
  <si>
    <t>827-7762-5000</t>
  </si>
  <si>
    <t>826-7762-1000</t>
  </si>
  <si>
    <t>End User Support Renewal for ZoneFlex 7762, 7762-S, 7762-T, 1 Year</t>
  </si>
  <si>
    <t>EU Supp Renew ZF7762 1yr</t>
  </si>
  <si>
    <t>826-7762-3000</t>
  </si>
  <si>
    <t>826-7762-5000</t>
  </si>
  <si>
    <t>827-7762-1100</t>
  </si>
  <si>
    <t>Partner Support Renewal for ZoneFlex 7762-AC,7762-S-AC, 1 Year</t>
  </si>
  <si>
    <t>827-7762-3100</t>
  </si>
  <si>
    <t>827-7762-5100</t>
  </si>
  <si>
    <t>826-7762-1100</t>
  </si>
  <si>
    <t>End User Support Renewal for ZoneFlex 7762-AC,7762-S-AC, 1 Year</t>
  </si>
  <si>
    <t>826-7762-3100</t>
  </si>
  <si>
    <t>826-7762-5100</t>
  </si>
  <si>
    <t>827-P300-1100</t>
  </si>
  <si>
    <t>Partner Support Renewal for ZoneFlex P300 (pair), 1 Year</t>
  </si>
  <si>
    <t>Part Supp Renew P300 (pair) 1yr</t>
  </si>
  <si>
    <t>827-P300-3100</t>
  </si>
  <si>
    <t>827-P300-5100</t>
  </si>
  <si>
    <t>826-P300-1100</t>
  </si>
  <si>
    <t>End User Support Renewal for ZoneFlex P300 (pair), 1 Year</t>
  </si>
  <si>
    <t>EU Supp Renew P300 (pair) 1yr</t>
  </si>
  <si>
    <t>826-P300-3100</t>
  </si>
  <si>
    <t>826-P300-5100</t>
  </si>
  <si>
    <t>827-P300-1000</t>
  </si>
  <si>
    <t>Partner Support Renewal for ZoneFlex P300 (single), 1 Year</t>
  </si>
  <si>
    <t>Part Supp Renew P300 (single) 1yr</t>
  </si>
  <si>
    <t>827-P300-3000</t>
  </si>
  <si>
    <t>827-P300-5000</t>
  </si>
  <si>
    <t>826-P300-1000</t>
  </si>
  <si>
    <t>End User Support Renewal for ZoneFlex P300 (single), 1 Year</t>
  </si>
  <si>
    <t>EU Supp Renew P300 (single) 1yr</t>
  </si>
  <si>
    <t>826-P300-3000</t>
  </si>
  <si>
    <t>826-P300-5000</t>
  </si>
  <si>
    <t>827-7731-1100</t>
  </si>
  <si>
    <t>Partner Support Renewal for ZoneFlex 7731 (pair), including bundles with antennas, 1 Year</t>
  </si>
  <si>
    <t>Part Supp Renew 7731 pair 1yr</t>
  </si>
  <si>
    <t>827-7731-3100</t>
  </si>
  <si>
    <t>827-7731-5100</t>
  </si>
  <si>
    <t>826-7731-1100</t>
  </si>
  <si>
    <t>End User Support Renewal for ZoneFlex 7731 (pair), including bundles with antennas, 1 Year</t>
  </si>
  <si>
    <t>EU Supp Renew 7731 pair 1yr</t>
  </si>
  <si>
    <t>826-7731-3100</t>
  </si>
  <si>
    <t>826-7731-5100</t>
  </si>
  <si>
    <t>827-7731-1000</t>
  </si>
  <si>
    <t>Partner Support Renewal for ZoneFlex 7731 (single), 1 Year</t>
  </si>
  <si>
    <t>Part Supp Renew ZF7731 1yr</t>
  </si>
  <si>
    <t>827-7731-3000</t>
  </si>
  <si>
    <t>827-7731-5000</t>
  </si>
  <si>
    <t>826-7731-1000</t>
  </si>
  <si>
    <t>End User Support Renewal for ZoneFlex 7731 (single), 1 Year</t>
  </si>
  <si>
    <t>EU Supp Renew ZF7731 1yr</t>
  </si>
  <si>
    <t>826-7731-3000</t>
  </si>
  <si>
    <t>826-7731-5000</t>
  </si>
  <si>
    <t>827-2741-1000</t>
  </si>
  <si>
    <t>Partner Support Renewal for ZoneFlex 2741, 1 Year</t>
  </si>
  <si>
    <t>Part Supp Renew ZF2741 1yr</t>
  </si>
  <si>
    <t>826-2741-1000</t>
  </si>
  <si>
    <t>End User Support Renewal for ZoneFlex 2741, 1 Year</t>
  </si>
  <si>
    <t>EU Supp Renew ZF2741 1yr</t>
  </si>
  <si>
    <t>827-4124-1000</t>
  </si>
  <si>
    <t>Partner Support Renewal for ZoneSwitch 4124, 1 Year (1 Year EOS 9/30/2016, 3 Year EOS 9/30/2014)</t>
  </si>
  <si>
    <t>Part Supp Renew ZS4124 1yr</t>
  </si>
  <si>
    <t>826-4124-1000</t>
  </si>
  <si>
    <t>End User Support Renewal for ZoneSwitch 4124, 1 Year (1 Year EOS 9/30/2016, 3 Year EOS 9/30/2014)</t>
  </si>
  <si>
    <t>EU Supp Renew ZS4124 1yr</t>
  </si>
  <si>
    <t>827-4224-1000</t>
  </si>
  <si>
    <t>Partner Support Renewal for ZoneSwitch 4224 (1 Year EOS 9/30/2016, 3 Year EOS 9/30/2014)</t>
  </si>
  <si>
    <t>Part Supp Renew ZS4224 1yr</t>
  </si>
  <si>
    <t>826-4224-1000</t>
  </si>
  <si>
    <t>End User Support Renewal for ZoneSwitch 4224 (1 Year EOS 9/30/2016, 3 Year EOS 9/30/2014)</t>
  </si>
  <si>
    <t>EU Supp Renew ZS4224 1yr</t>
  </si>
  <si>
    <t>823-7321-1000</t>
  </si>
  <si>
    <t>WatchDog Advanced Hardware Replacement Renewal for ZoneFlex 7321, 1 year</t>
  </si>
  <si>
    <t>Advance Replace Renew ZF7321 1yr</t>
  </si>
  <si>
    <t>823-7321-3000</t>
  </si>
  <si>
    <t>823-7321-5000</t>
  </si>
  <si>
    <t>823-R300-1000</t>
  </si>
  <si>
    <t>WatchDog Advanced Hardware Replacement Renewal for ZoneFlex R300, 1 year</t>
  </si>
  <si>
    <t>Watchdog Adv HW Repl Renew ZFR300 1yr</t>
  </si>
  <si>
    <t>823-R300-3000</t>
  </si>
  <si>
    <t>823-R300-5000</t>
  </si>
  <si>
    <t>823-7352-1000</t>
  </si>
  <si>
    <t>WatchDog Advanced Hardware Replacement Renewal for ZoneFlex 7352, 1 year</t>
  </si>
  <si>
    <t>Advance Replace Renew ZF7352 1yr</t>
  </si>
  <si>
    <t>823-7352-3000</t>
  </si>
  <si>
    <t>823-7352-5000</t>
  </si>
  <si>
    <t>823-7372-1000</t>
  </si>
  <si>
    <t>WatchDog Advanced Hardware Replacement Renewal for ZoneFlex 7372, 7372-E, 1 year</t>
  </si>
  <si>
    <t>Advance Replace Renew ZF7372 1yr</t>
  </si>
  <si>
    <t>823-7372-3000</t>
  </si>
  <si>
    <t>823-7372-5000</t>
  </si>
  <si>
    <t>823-R500-1000</t>
  </si>
  <si>
    <t>WatchDog Advanced Hardware Replacement Renewal for ZoneFlex R500, 1 year</t>
  </si>
  <si>
    <t>Advance Replace Renew R500 1yr</t>
  </si>
  <si>
    <t>823-R500-3000</t>
  </si>
  <si>
    <t>823-R500-5000</t>
  </si>
  <si>
    <t>823-R600-1000</t>
  </si>
  <si>
    <t>WatchDog Advanced Hardware Replacement Renewal for ZoneFlex R600, 1 year</t>
  </si>
  <si>
    <t>Advance Replace Renew R600 1yr</t>
  </si>
  <si>
    <t>823-R600-3000</t>
  </si>
  <si>
    <t>823-R600-5000</t>
  </si>
  <si>
    <t>823-R700-1000</t>
  </si>
  <si>
    <t>WatchDog Advanced Hardware Replacement Renewal for ZoneFlex R700, 1 year</t>
  </si>
  <si>
    <t>823-R700-3000</t>
  </si>
  <si>
    <t>823-R700-5000</t>
  </si>
  <si>
    <t>823-R710-1000</t>
  </si>
  <si>
    <t>WatchDog Advanced Hardware Replacement Renewal for ZoneFlex R710, 1 year</t>
  </si>
  <si>
    <t>Advance Replace Renew R710 1yr</t>
  </si>
  <si>
    <t>823-R710-3000</t>
  </si>
  <si>
    <t>823-R710-5000</t>
  </si>
  <si>
    <t>823-7982-1000</t>
  </si>
  <si>
    <t>WatchDog Advanced Hardware Replacement Renewal for ZoneFlex 7982, 1 year</t>
  </si>
  <si>
    <t>Advance Replace Renew ZF7982 1yr</t>
  </si>
  <si>
    <t>823-7982-3000</t>
  </si>
  <si>
    <t>823-7982-5000</t>
  </si>
  <si>
    <t>823-7962-1000</t>
  </si>
  <si>
    <t>WatchDog Advanced Hardware Replacement Renewal for ZoneFlex 7962, 1 year</t>
  </si>
  <si>
    <t>Advance Replace Renew ZF7962 1yr</t>
  </si>
  <si>
    <t>823-7363-1000</t>
  </si>
  <si>
    <t>WatchDog Advanced Hardware Replacement Renewal for ZoneFlex 7363, 1 year</t>
  </si>
  <si>
    <t>Advance Replace Renew ZF7363 1yr</t>
  </si>
  <si>
    <t>823-7363-3000</t>
  </si>
  <si>
    <t>823-7343-1000</t>
  </si>
  <si>
    <t>WatchDog Advanced Hardware Replacement Renewal for ZoneFlex 7343, 1 year</t>
  </si>
  <si>
    <t>Advance Replace Renew ZF7343 1yr</t>
  </si>
  <si>
    <t>5yr EOS 6/30/2014</t>
  </si>
  <si>
    <t>823-7343-3000</t>
  </si>
  <si>
    <t>823-7341-1000</t>
  </si>
  <si>
    <t>WatchDog Advanced Hardware Replacement Renewal for ZoneFlex 7341, 1 year</t>
  </si>
  <si>
    <t>Advance Replace Renew ZF7341 1yr</t>
  </si>
  <si>
    <t>823-7341-3000</t>
  </si>
  <si>
    <t>823-2942-1000</t>
  </si>
  <si>
    <t>WatchDog Advanced Hardware Replacement Renewal for ZoneFlex 2942, 1 year</t>
  </si>
  <si>
    <t>Advance Replace Renew ZF2942 1yr</t>
  </si>
  <si>
    <t>823-T300-1000</t>
  </si>
  <si>
    <t>WatchDog Advanced Hardware Replacement Renewal for ZoneFlex T300 &amp; T300e, 1 year</t>
  </si>
  <si>
    <t>Advance Replace Renew T300(e) 1yr</t>
  </si>
  <si>
    <t>823-T300-3000</t>
  </si>
  <si>
    <t>823-T300-5000</t>
  </si>
  <si>
    <t>823-T301-1000</t>
  </si>
  <si>
    <t>WatchDog Advanced Hardware Replacement Renewal for ZoneFlex T301n &amp; T301s, 1 year</t>
  </si>
  <si>
    <t>Advance Replace Renew T301n/s 1yr</t>
  </si>
  <si>
    <t>823-T301-3000</t>
  </si>
  <si>
    <t>823-T301-5000</t>
  </si>
  <si>
    <t>823-7782-1000</t>
  </si>
  <si>
    <t>WatchDog Advanced Hardware Replacement Renewal for ZoneFlex 7782, 7782-N, 7782-S, 7782-E 1 year</t>
  </si>
  <si>
    <t>Advance Replace Renew ZF7782 1yr</t>
  </si>
  <si>
    <t>823-7782-3000</t>
  </si>
  <si>
    <t>823-7782-5000</t>
  </si>
  <si>
    <t>823-7762-1000</t>
  </si>
  <si>
    <t>WatchDog Advanced Hardware Replacement Renewal for ZoneFlex 7762, 7762-S, 7762-T, 1 year</t>
  </si>
  <si>
    <t>Advance Replace Renew ZF7762 1yr</t>
  </si>
  <si>
    <t>823-7762-3000</t>
  </si>
  <si>
    <t>823-7762-5000</t>
  </si>
  <si>
    <t>823-7762-1100</t>
  </si>
  <si>
    <t>WatchDog Advanced Hardware Replacement Renewal for ZoneFlex 7762-AC,7762-S-AC, 1 year</t>
  </si>
  <si>
    <t>823-7762-3100</t>
  </si>
  <si>
    <t>823-7762-5100</t>
  </si>
  <si>
    <t>823-P300-1100</t>
  </si>
  <si>
    <t>WatchDog Advanced Hardware Replacement Renewal for ZoneFlex P300 (pair), 1 year</t>
  </si>
  <si>
    <t>Advance Replace Renew P300 (pair) 1yr</t>
  </si>
  <si>
    <t>823-P300-3100</t>
  </si>
  <si>
    <t>823-P300-5100</t>
  </si>
  <si>
    <t>823-P300-1000</t>
  </si>
  <si>
    <t>WatchDog Advanced Hardware Replacement Renewal for ZoneFlex P300 (single), 1 year</t>
  </si>
  <si>
    <t>Advance Replace Renew P300 (single) 1yr</t>
  </si>
  <si>
    <t>823-P300-3000</t>
  </si>
  <si>
    <t>823-P300-5000</t>
  </si>
  <si>
    <t>823-7731-1100</t>
  </si>
  <si>
    <t>WatchDog Advanced Hardware Replacement Renewal ZoneFlex 7731 pair, incl. bundles w/ antennas, 1 year</t>
  </si>
  <si>
    <t>Advance Replace Renew 7731 pair 1yr</t>
  </si>
  <si>
    <t>823-7731-3100</t>
  </si>
  <si>
    <t>823-7731-5100</t>
  </si>
  <si>
    <t>823-7731-1000</t>
  </si>
  <si>
    <t>WatchDog Advanced Hardware Replacement Renewal for ZoneFlex 7731 (single), 1 year</t>
  </si>
  <si>
    <t>Advance Replace Renew ZF7731 1yr</t>
  </si>
  <si>
    <t>823-7731-3000</t>
  </si>
  <si>
    <t>823-7731-5000</t>
  </si>
  <si>
    <t>823-2741-1000</t>
  </si>
  <si>
    <t>WatchDog Advanced Hardware Replacement Renewal for ZoneFlex 2741 Wireless Access Point, 1 year</t>
  </si>
  <si>
    <t>Advance Replace Renew ZF2741 1yr</t>
  </si>
  <si>
    <t>823-H500-1000</t>
  </si>
  <si>
    <t>WatchDog Advanced Hardware Replacement Renewal for ZoneFlex H500, 1 year</t>
  </si>
  <si>
    <t>Advance Replace Renew H500 1yr</t>
  </si>
  <si>
    <t>823-H500-3000</t>
  </si>
  <si>
    <t>823-H500-5000</t>
  </si>
  <si>
    <t>823-7055-1000</t>
  </si>
  <si>
    <t>WatchDog Advanced Hardware Replacement Renewal for ZoneFlex 7055, 1 year</t>
  </si>
  <si>
    <t>Advance Replace Renew ZF7055 1yr</t>
  </si>
  <si>
    <t>823-7055-3000</t>
  </si>
  <si>
    <t>823-7055-5000</t>
  </si>
  <si>
    <t>823-7025-1000</t>
  </si>
  <si>
    <t>WatchDog Advanced Hardware Replacement Renewal for ZoneFlex 7025, 1 year</t>
  </si>
  <si>
    <t>Advance Replace Renew ZF7025 1yr</t>
  </si>
  <si>
    <t>823-7025-3000</t>
  </si>
  <si>
    <t>823-7441-1000</t>
  </si>
  <si>
    <t>WatchDog Advanced Hardware Replacement Renewal for ZoneFlex 7441, 1 year</t>
  </si>
  <si>
    <t>Advance Replace RenewZF7441 1yr</t>
  </si>
  <si>
    <t>823-7441-3000</t>
  </si>
  <si>
    <t>823-4124-1000</t>
  </si>
  <si>
    <t>WatchDog Advanced Hardware Replacement Renewal for ZoneSwitch 4124, 1 year (1 Year EOS 9/30/2016)</t>
  </si>
  <si>
    <t>Advance Replace Renew ZS4124 1yr</t>
  </si>
  <si>
    <t>823-4224-1000</t>
  </si>
  <si>
    <t>WatchDog Advanced Hardware Replacement Renewal for ZoneSwitch 4224, 1 year (1 Year EOS 9/30/2016)</t>
  </si>
  <si>
    <t>Advance Replace Renew ZS4224 1yr</t>
  </si>
  <si>
    <t>823-A113-1000</t>
  </si>
  <si>
    <t>WatchDog Advanced Hardware Replacement Renewal for Media Converter of Fiber Node Accessory, 1 year</t>
  </si>
  <si>
    <t>Advance Replace Renew Med Conv 1yr</t>
  </si>
  <si>
    <t>823-A113-3000</t>
  </si>
  <si>
    <t>823-A113-5000</t>
  </si>
  <si>
    <t xml:space="preserve">End User Support  </t>
  </si>
  <si>
    <t>827-0025-1000</t>
  </si>
  <si>
    <t>Partner Support Renewal for FlexMaster 0025, 1 Year</t>
  </si>
  <si>
    <t>Part Supp Renew FM 0025 1yr</t>
  </si>
  <si>
    <t>827-0025-3000</t>
  </si>
  <si>
    <t>827-0025-5000</t>
  </si>
  <si>
    <t>826-0025-1000</t>
  </si>
  <si>
    <t>End User Support Renewal for FlexMaster 0025, 1 Year</t>
  </si>
  <si>
    <t>EU Supp Renew FM 0025 1yr</t>
  </si>
  <si>
    <t>826-0025-3000</t>
  </si>
  <si>
    <t>826-0025-5000</t>
  </si>
  <si>
    <t>827-0100-1000</t>
  </si>
  <si>
    <t>Partner Support Renewal for FlexMaster 0100, 1 Year</t>
  </si>
  <si>
    <t>Part Supp Renew FM 0100 1yr</t>
  </si>
  <si>
    <t>827-0100-3000</t>
  </si>
  <si>
    <t>827-0100-5000</t>
  </si>
  <si>
    <t>826-0100-1000</t>
  </si>
  <si>
    <t>End User Support Renewal for FlexMaster 0100, 1 Year</t>
  </si>
  <si>
    <t>EU Supp Renew FM 0100 1yr</t>
  </si>
  <si>
    <t>826-0100-3000</t>
  </si>
  <si>
    <t>826-0100-5000</t>
  </si>
  <si>
    <t>827-0250-1000</t>
  </si>
  <si>
    <t>Partner Support Renewal for FlexMaster 0250, 1 Year</t>
  </si>
  <si>
    <t>Part Supp Renew FM 0250 1yr</t>
  </si>
  <si>
    <t>827-0250-3000</t>
  </si>
  <si>
    <t>827-0250-5000</t>
  </si>
  <si>
    <t>826-0250-1000</t>
  </si>
  <si>
    <t>End User Support Renewal for FlexMaster 0250, 1 Year</t>
  </si>
  <si>
    <t>EU Supp Renew FM 0250 1yr</t>
  </si>
  <si>
    <t>826-0250-3000</t>
  </si>
  <si>
    <t>826-0250-5000</t>
  </si>
  <si>
    <t>827-0500-1000</t>
  </si>
  <si>
    <t>Partner Support Renewal for FlexMaster 0500, 1 Year</t>
  </si>
  <si>
    <t>Part Supp Renew FM 0500 1yr</t>
  </si>
  <si>
    <t>827-0500-3000</t>
  </si>
  <si>
    <t>827-0500-5000</t>
  </si>
  <si>
    <t>826-0500-1000</t>
  </si>
  <si>
    <t>End User Support Renewal for FlexMaster 0500, 1 Year</t>
  </si>
  <si>
    <t>EU Supp Renew FM 0500 1yr</t>
  </si>
  <si>
    <t>826-0500-3000</t>
  </si>
  <si>
    <t>826-0500-5000</t>
  </si>
  <si>
    <t>827-1000-1000</t>
  </si>
  <si>
    <t>Partner Support Renewal for FlexMaster 1000, 1 Year</t>
  </si>
  <si>
    <t>Part Supp Renew FM 1000 1yr</t>
  </si>
  <si>
    <t>827-1000-3000</t>
  </si>
  <si>
    <t>827-1000-5000</t>
  </si>
  <si>
    <t>826-1000-1000</t>
  </si>
  <si>
    <t>End User Support Renewal for FlexMaster 1000, 1 Year</t>
  </si>
  <si>
    <t>EU Supp Renew FM 1000 1yr</t>
  </si>
  <si>
    <t>826-1000-3000</t>
  </si>
  <si>
    <t>826-1000-5000</t>
  </si>
  <si>
    <t>827-2500-1000</t>
  </si>
  <si>
    <t>Partner Support Renewal for FlexMaster 2500, 1 Year</t>
  </si>
  <si>
    <t>Part Supp Renew FM 2500 1yr</t>
  </si>
  <si>
    <t>827-2500-3000</t>
  </si>
  <si>
    <t>827-2500-5000</t>
  </si>
  <si>
    <t>826-2500-1000</t>
  </si>
  <si>
    <t>End User Support Renewal for FlexMaster 2500, 1 Year</t>
  </si>
  <si>
    <t>EU Supp Renew FM 2500 1yr</t>
  </si>
  <si>
    <t>826-2500-3000</t>
  </si>
  <si>
    <t>826-2500-5000</t>
  </si>
  <si>
    <t>827-5000-1000</t>
  </si>
  <si>
    <t>Partner Support Renewal for FlexMaster 5000, 1 Year</t>
  </si>
  <si>
    <t>Part Supp Renew FM 5000 1yr</t>
  </si>
  <si>
    <t>827-5000-3000</t>
  </si>
  <si>
    <t>827-5000-5000</t>
  </si>
  <si>
    <t>826-5000-1000</t>
  </si>
  <si>
    <t>End User Support Renewal for FlexMaster 5000, 1 Year</t>
  </si>
  <si>
    <t>EU Supp Renew FM 5000 1yr</t>
  </si>
  <si>
    <t>826-5000-3000</t>
  </si>
  <si>
    <t>826-5000-5000</t>
  </si>
  <si>
    <t>827-010K-1000</t>
  </si>
  <si>
    <t>Partner Support Renewal for FlexMaster 10000, 1 Year</t>
  </si>
  <si>
    <t>Part Supp Renew FM 10000 1yr</t>
  </si>
  <si>
    <t>827-010K-3000</t>
  </si>
  <si>
    <t>827-010K-5000</t>
  </si>
  <si>
    <t>826-010K-1000</t>
  </si>
  <si>
    <t>End User Support Renewal for FlexMaster 10000, 1 Year</t>
  </si>
  <si>
    <t>EU Supp Renew FM 10000 1yr</t>
  </si>
  <si>
    <t>826-010K-3000</t>
  </si>
  <si>
    <t>826-010K-5000</t>
  </si>
  <si>
    <t>827-0100-1L00</t>
  </si>
  <si>
    <t>Partner Support Renewal for FlexMaster License Upgrade to 100, 1 Year</t>
  </si>
  <si>
    <t>Part Supp Renew FM Upgrade 100 1yr</t>
  </si>
  <si>
    <t>827-0100-3L00</t>
  </si>
  <si>
    <t>827-0100-5L00</t>
  </si>
  <si>
    <t>826-0100-1L00</t>
  </si>
  <si>
    <t>End User Support Renewal for FlexMaster License Upgrade to 100, 1 Year</t>
  </si>
  <si>
    <t>EU Supp Renew FM Upgrade 100 1yr</t>
  </si>
  <si>
    <t>826-0100-3L00</t>
  </si>
  <si>
    <t>826-0100-5L00</t>
  </si>
  <si>
    <t>827-0250-1L00</t>
  </si>
  <si>
    <t>Partner Support Renewal for FlexMaster License Upgrade to 250, 1 Year</t>
  </si>
  <si>
    <t>Part Supp Renew FM Upgrade 250 1yr</t>
  </si>
  <si>
    <t>827-0250-3L00</t>
  </si>
  <si>
    <t>827-0250-5L00</t>
  </si>
  <si>
    <t>826-0250-1L00</t>
  </si>
  <si>
    <t>End User Support Renewal for FlexMaster License Upgrade to 250, 1 Year</t>
  </si>
  <si>
    <t>EU Supp Renew FM Upgrade 250 1yr</t>
  </si>
  <si>
    <t>826-0250-3L00</t>
  </si>
  <si>
    <t>826-0250-5L00</t>
  </si>
  <si>
    <t>827-0500-1L00</t>
  </si>
  <si>
    <t>Partner Support Renewal for FlexMaster License Upgrade to 500, 1 Year</t>
  </si>
  <si>
    <t>Part Supp Renew FM Upgrade 500 1yr</t>
  </si>
  <si>
    <t>827-0500-3L00</t>
  </si>
  <si>
    <t>827-0500-5L00</t>
  </si>
  <si>
    <t>826-0500-1L00</t>
  </si>
  <si>
    <t>End User Support Renewal for FlexMaster License Upgrade to 500, 1 Year</t>
  </si>
  <si>
    <t>EU Supp Renew FM Upgrade 500 1yr</t>
  </si>
  <si>
    <t>826-0500-3L00</t>
  </si>
  <si>
    <t>826-0500-5L00</t>
  </si>
  <si>
    <t>827-1000-1L00</t>
  </si>
  <si>
    <t>Partner Support Renewal for FlexMaster License Upgrade to 1000, 1 Year</t>
  </si>
  <si>
    <t>Part Supp Renew FM Upgrade 1000 1yr</t>
  </si>
  <si>
    <t>827-1000-3L00</t>
  </si>
  <si>
    <t>827-1000-5L00</t>
  </si>
  <si>
    <t>826-1000-1L00</t>
  </si>
  <si>
    <t>End User Support Renewal for FlexMaster License Upgrade to 1000, 1 Year</t>
  </si>
  <si>
    <t>EU Supp Renew FM Upgrade 1000 1yr</t>
  </si>
  <si>
    <t>826-1000-3L00</t>
  </si>
  <si>
    <t>826-1000-5L00</t>
  </si>
  <si>
    <t>827-2500-1L00</t>
  </si>
  <si>
    <t>Partner Support Renewal for FlexMaster License Upgrade to 2500, 1 Year</t>
  </si>
  <si>
    <t>Part Supp Renew FM Upgrade 2500 1yr</t>
  </si>
  <si>
    <t>827-2500-3L00</t>
  </si>
  <si>
    <t>827-2500-5L00</t>
  </si>
  <si>
    <t>826-2500-1L00</t>
  </si>
  <si>
    <t>End User Support Renewal for FlexMaster License Upgrade to 2500, 1 Year</t>
  </si>
  <si>
    <t>EU Supp Renew FM Upgrade 2500 1yr</t>
  </si>
  <si>
    <t>826-2500-3L00</t>
  </si>
  <si>
    <t>826-2500-5L00</t>
  </si>
  <si>
    <t>827-5000-1L00</t>
  </si>
  <si>
    <t>Partner Support Renewal for FlexMaster License Upgrade to 5000, 1 Year</t>
  </si>
  <si>
    <t>Part Supp Renew FM Upgrade 5000 1yr</t>
  </si>
  <si>
    <t>827-5000-3L00</t>
  </si>
  <si>
    <t>827-5000-5L00</t>
  </si>
  <si>
    <t>826-5000-1L00</t>
  </si>
  <si>
    <t>End User Support Renewal for FlexMaster License Upgrade to 5000, 1 Year</t>
  </si>
  <si>
    <t>EU Supp Renew FM Upgrade 5000 1yr</t>
  </si>
  <si>
    <t>826-5000-3L00</t>
  </si>
  <si>
    <t>826-5000-5L00</t>
  </si>
  <si>
    <t>827-010K-1L00</t>
  </si>
  <si>
    <t>Partner Support Renewal for FlexMaster License Upgrade to 10000, 1 Year</t>
  </si>
  <si>
    <t>Part Supp Renew FM Upgrade 10000 1yr</t>
  </si>
  <si>
    <t>827-010K-3L00</t>
  </si>
  <si>
    <t>827-010K-5L00</t>
  </si>
  <si>
    <t>826-010K-1L00</t>
  </si>
  <si>
    <t>End User Support Renewal for FlexMaster License Upgrade to 10000, 1 Year</t>
  </si>
  <si>
    <t>EU Supp Renew FM Upgrade 10000 1yr</t>
  </si>
  <si>
    <t>826-010K-3L00</t>
  </si>
  <si>
    <t>826-010K-5L00</t>
  </si>
  <si>
    <t>Partner WatchDog Support Renewal</t>
  </si>
  <si>
    <t>End User WatchDog Support Renewal</t>
  </si>
  <si>
    <t>821-SCIP-1000</t>
  </si>
  <si>
    <t>End User WatchDog Support Renewal for SmartCell Insight, Single Instance, with up to 500 AP licenses, 1 Year</t>
  </si>
  <si>
    <t>EU Supp Renew SCI Single Instance 1yr</t>
  </si>
  <si>
    <t>821-SCIP-3000</t>
  </si>
  <si>
    <t>821-SCIP-5000</t>
  </si>
  <si>
    <t>822-SCIP-1000</t>
  </si>
  <si>
    <t>Partner WatchDog Support Renewal for SmartCell Insight, Single Instance, with up to 500 AP licenses, 1 Year</t>
  </si>
  <si>
    <t>Part Supp Renew SCI Single Instance 1yr</t>
  </si>
  <si>
    <t>822-SCIP-3000</t>
  </si>
  <si>
    <t>822-SCIP-5000</t>
  </si>
  <si>
    <t>821-SCIL-1L00</t>
  </si>
  <si>
    <t>End User WatchDog Support Renewal for SmartCell Insight, Single AP License, 1 Year</t>
  </si>
  <si>
    <t>EU Supp Renew SCI Single AP Lic 1yr</t>
  </si>
  <si>
    <t>821-SCIL-3L00</t>
  </si>
  <si>
    <t>821-SCIL-5L00</t>
  </si>
  <si>
    <t>822-SCIL-1L00</t>
  </si>
  <si>
    <t>Partner WatchDog Support Renewal for SmartCell Insight, Single AP License, 1 Year</t>
  </si>
  <si>
    <t>Part Supp Renew SCI Single AP Lic 1yr</t>
  </si>
  <si>
    <t>822-SCIL-3L00</t>
  </si>
  <si>
    <t>822-SCIL-5L00</t>
  </si>
  <si>
    <t>S22-VSPT-1000</t>
  </si>
  <si>
    <t>Partner WatchDog Support Renewal for vSPoT, 1 Year</t>
  </si>
  <si>
    <t>Part Supp Renew vSPoT 1 yr</t>
  </si>
  <si>
    <t>S22-VSPT-3000</t>
  </si>
  <si>
    <t>S22-VSPT-5000</t>
  </si>
  <si>
    <t>S21-VSPT-1000</t>
  </si>
  <si>
    <t>End User WatchDog Support Renewal for vSPoT, 1 Year</t>
  </si>
  <si>
    <t>EU Supp Renew vSPoT 1 yr</t>
  </si>
  <si>
    <t>S21-VSPT-3000</t>
  </si>
  <si>
    <t>S21-VSPT-5000</t>
  </si>
  <si>
    <t>S22-0001-1LSP</t>
  </si>
  <si>
    <t>Partner WatchDog Support Renewal for vSPoT AP License, 1 Year</t>
  </si>
  <si>
    <t>Part Supp Renew vSPoT AP Lic 1 yr</t>
  </si>
  <si>
    <t>S22-0001-3LSP</t>
  </si>
  <si>
    <t>S22-0001-5LSP</t>
  </si>
  <si>
    <t>S21-0001-1LSP</t>
  </si>
  <si>
    <t>End User WatchDog Support Renewal for vSPoT AP License, 1 Year</t>
  </si>
  <si>
    <t>EU Supp Renew vSPoT AP Lic 1 yr</t>
  </si>
  <si>
    <t>S21-0001-3LSP</t>
  </si>
  <si>
    <t>S21-0001-5LSP</t>
  </si>
  <si>
    <t>Changes from the Price List</t>
  </si>
  <si>
    <t>Comments</t>
  </si>
  <si>
    <t>Addition on the Price List</t>
  </si>
  <si>
    <t>Deletion from the Price List</t>
  </si>
  <si>
    <t>Country Support</t>
  </si>
  <si>
    <t>Products</t>
  </si>
  <si>
    <t>Country</t>
  </si>
  <si>
    <t>ZD1200</t>
  </si>
  <si>
    <t>ZD1100</t>
  </si>
  <si>
    <t>ZD3000</t>
  </si>
  <si>
    <t>ZD5000</t>
  </si>
  <si>
    <t>SZ100</t>
  </si>
  <si>
    <t>H500</t>
  </si>
  <si>
    <t>ZF7055</t>
  </si>
  <si>
    <t>R710</t>
  </si>
  <si>
    <t>R700</t>
  </si>
  <si>
    <t>R600</t>
  </si>
  <si>
    <t>R500</t>
  </si>
  <si>
    <t>R300</t>
  </si>
  <si>
    <t>ZF7352</t>
  </si>
  <si>
    <t>ZF7372</t>
  </si>
  <si>
    <t>ZF7372-E</t>
  </si>
  <si>
    <t>ZF7321</t>
  </si>
  <si>
    <t>ZF7341</t>
  </si>
  <si>
    <t>ZF7343</t>
  </si>
  <si>
    <t>ZF7363</t>
  </si>
  <si>
    <t>T300</t>
  </si>
  <si>
    <t>T300e</t>
  </si>
  <si>
    <t>T301n</t>
  </si>
  <si>
    <t>T301s</t>
  </si>
  <si>
    <t>P300</t>
  </si>
  <si>
    <t>ZF7731</t>
  </si>
  <si>
    <t>ZF7782</t>
  </si>
  <si>
    <t>ZF7782-S</t>
  </si>
  <si>
    <t>ZF7782-N</t>
  </si>
  <si>
    <t>ZF7782-E</t>
  </si>
  <si>
    <t>ZF7762</t>
  </si>
  <si>
    <t>ZF7762-S</t>
  </si>
  <si>
    <t>ZF7762-T</t>
  </si>
  <si>
    <t>ZF7762-AC</t>
  </si>
  <si>
    <t>ZF7762-S-AC</t>
  </si>
  <si>
    <t>ZF7982</t>
  </si>
  <si>
    <t>ZF7441</t>
  </si>
  <si>
    <t>2110 USB Dongle</t>
  </si>
  <si>
    <t>Price List Summary</t>
  </si>
  <si>
    <t xml:space="preserve">The following is a consolidated list of all SKUs specified in this price list file, formatted to facilitate import into various systems.  </t>
  </si>
  <si>
    <t>Short Description</t>
  </si>
  <si>
    <t>Country of Origin</t>
  </si>
  <si>
    <t>ECCN</t>
  </si>
  <si>
    <t>HTS</t>
  </si>
  <si>
    <t>CCATS</t>
  </si>
  <si>
    <t>CCATS Date</t>
  </si>
  <si>
    <t>FCC</t>
  </si>
  <si>
    <t>Overpack length (cm)</t>
  </si>
  <si>
    <t>Overpack width (cm)</t>
  </si>
  <si>
    <t>Overpack height (cm)</t>
  </si>
  <si>
    <t>Overpack weight (kg)</t>
  </si>
  <si>
    <t xml:space="preserve">Units per Overpack </t>
  </si>
  <si>
    <t>Dim &amp; carton qty/pallet</t>
  </si>
  <si>
    <t>WEIGHT PER PALLET</t>
  </si>
  <si>
    <t>Chargeable Weight (Kg) per Overpack</t>
  </si>
  <si>
    <t>Battery Indicator</t>
  </si>
  <si>
    <t>Battery Type</t>
  </si>
  <si>
    <t>Battery Contains Lithium</t>
  </si>
  <si>
    <t>Lithium Content (GR)</t>
  </si>
  <si>
    <t>Lithium is Primary</t>
  </si>
  <si>
    <t>Battery Voltage</t>
  </si>
  <si>
    <t>Battery Watt Hours</t>
  </si>
  <si>
    <t>Battery MaH</t>
  </si>
  <si>
    <t>Batteries per Unit</t>
  </si>
  <si>
    <t>Cells per Battery</t>
  </si>
  <si>
    <t>Single Battery Weight (GR) - unpackaged</t>
  </si>
  <si>
    <t>Taiwan</t>
  </si>
  <si>
    <t>5A992a</t>
  </si>
  <si>
    <t>8517.62.0050</t>
  </si>
  <si>
    <t>G063057</t>
  </si>
  <si>
    <t>***</t>
  </si>
  <si>
    <t xml:space="preserve"> </t>
  </si>
  <si>
    <t>Yes</t>
  </si>
  <si>
    <t>CR2032</t>
  </si>
  <si>
    <t>0.109g</t>
  </si>
  <si>
    <t>3.0</t>
  </si>
  <si>
    <t>240mAh</t>
  </si>
  <si>
    <t>1</t>
  </si>
  <si>
    <t>5A992C</t>
  </si>
  <si>
    <t>G139337</t>
  </si>
  <si>
    <t>S9G-MPE2N33A</t>
  </si>
  <si>
    <t>123 x 107 x 140
180 = 18 boxes</t>
  </si>
  <si>
    <t>272 KGS</t>
  </si>
  <si>
    <t>S9GZF7372</t>
  </si>
  <si>
    <t>42" x 42" x 63"
700 = 70 boxes</t>
  </si>
  <si>
    <t>S9GZF7352</t>
  </si>
  <si>
    <t>5A992</t>
  </si>
  <si>
    <t>G160383</t>
  </si>
  <si>
    <t>S9GR300</t>
  </si>
  <si>
    <t>123 x 107 x 154
800 = 40 boxes</t>
  </si>
  <si>
    <t>325 KGS</t>
  </si>
  <si>
    <t>901-7321-xx00</t>
  </si>
  <si>
    <t>Malaysia/Taiwan</t>
  </si>
  <si>
    <t>S9GZF7321</t>
  </si>
  <si>
    <t>S9GZF7055</t>
  </si>
  <si>
    <t>S9G-MPE2N33A
S9G-MPE5N33A</t>
  </si>
  <si>
    <t>S9GZF7762X</t>
  </si>
  <si>
    <t>120 X 110 X 216
90 = 30ctns</t>
  </si>
  <si>
    <t xml:space="preserve">418 KGS
</t>
  </si>
  <si>
    <t>901-7762-XX03</t>
  </si>
  <si>
    <t>Malaysia</t>
  </si>
  <si>
    <t>S9G-ZF7762X</t>
  </si>
  <si>
    <t>120 x 110 x 93</t>
  </si>
  <si>
    <t>166 KGS</t>
  </si>
  <si>
    <t>Taiwan/China</t>
  </si>
  <si>
    <t>418 KGS</t>
  </si>
  <si>
    <t>ZoneFlex 802.11n (5 GHz) Outdoor Wireless Bridge, pre-provisioned pair, IP-65 Outdoor enclosure, -40 to 65C Operating Temperature, dual polarization antennas and two external N-Type connectors, including PoE injector with its power adapter (unless specified otherwise for certain countries), and flexible mounting kit.  Does not include Limited Lifetime Warranty</t>
  </si>
  <si>
    <t>8471.80.1000</t>
  </si>
  <si>
    <t>U2M-ZF7731</t>
  </si>
  <si>
    <t>120 x 110 x 216
40 = 40ctns</t>
  </si>
  <si>
    <t>270 KGS</t>
  </si>
  <si>
    <t>ZoneFlex 802.11n (5 GHz) Outdoor Wireless Bridge, single unit, IP-65 Outdoor enclosure, -40 to 65C Operating Temperature, dual polarization antennas and two external N-type connectors, including PoE injector with its power adapter (unless specified otherwise for certain countries), and flexible mounting kit.  Does not include Limited Lifetime Warranty</t>
  </si>
  <si>
    <t>United States</t>
  </si>
  <si>
    <t xml:space="preserve"> 5D002</t>
  </si>
  <si>
    <t>8523. 00.0000</t>
  </si>
  <si>
    <t>G059747</t>
  </si>
  <si>
    <t>EAR99</t>
  </si>
  <si>
    <t>8517.70.0000</t>
  </si>
  <si>
    <t>Spares of Power over Ethernet (PoE) Injector (10/100/1000 Mbps) quantity of 1 unit (7762- and 7782-series access points),US Plug</t>
  </si>
  <si>
    <t>8504.40.8500</t>
  </si>
  <si>
    <t>Spares of Power over Ethernet (PoE) Injector (10/100/1000 Mbps) quantity of 1 unit (7762- and 7782-series access points),AU Plug</t>
  </si>
  <si>
    <t>Spares of Power over Ethernet (PoE) Injector (10/100/1000 Mbps) quantity of 1 unit (7762- and 7782-series access points),BR Plug</t>
  </si>
  <si>
    <t>Spares of Power over Ethernet (PoE) Injector (10/100/1000 Mbps) quantity of 1 unit (7762- and 7782-series access points),EU Plug</t>
  </si>
  <si>
    <t>Spares of Power over Ethernet (PoE) Injector (10/100/1000 Mbps) quantity of 1 unit (7762- and 7782-series access points),IN Plug</t>
  </si>
  <si>
    <t>Spares of Power over Ethernet (PoE) Injector (10/100/1000 Mbps) quantity of 1 unit (7762- and 7782-series access points),KR Plug</t>
  </si>
  <si>
    <t>Spares of Power over Ethernet (PoE) Injector (10/100/1000 Mbps) quantity of 1 unit (7762- and 7782-series access points),SA Plug</t>
  </si>
  <si>
    <t>Spares of Power over Ethernet (PoE) Injector (10/100/1000 Mbps) quantity of 1 units, (7762- and 7782-series access points),UK Plug</t>
  </si>
  <si>
    <t>8544.42.9000</t>
  </si>
  <si>
    <t>8302.50.0000</t>
  </si>
  <si>
    <t>8504.40.9510</t>
  </si>
  <si>
    <t>8414.59.6090</t>
  </si>
  <si>
    <t>Mexico</t>
  </si>
  <si>
    <t>8504.40.9540</t>
  </si>
  <si>
    <t xml:space="preserve">  </t>
  </si>
  <si>
    <t>Spare Data Connector for 7762-AC, 7782-series, 8800; contains 1 weatherizing data cable gland</t>
  </si>
  <si>
    <t>8546.90.0000</t>
  </si>
  <si>
    <t>8536.69.8000</t>
  </si>
  <si>
    <t>Mounting bracket for 7982. Mounts to hard wall/ceiling, outlet box, pole, truss.  Includes Security Torx screw.  Supports padlock.</t>
  </si>
  <si>
    <t>Spare Mounting Bracket 7372/R500/R600</t>
  </si>
  <si>
    <t>3925.90.0000</t>
  </si>
  <si>
    <t>Partner Support ZD1106 1yr</t>
  </si>
  <si>
    <t>End User Support ZD1106 1yr</t>
  </si>
  <si>
    <t>Partner Support ZD1112 1yr</t>
  </si>
  <si>
    <t>End User Support ZD1112 1yr</t>
  </si>
  <si>
    <t>Partner Support ZD1125 1yr</t>
  </si>
  <si>
    <t>End User Support ZD1125 1yr</t>
  </si>
  <si>
    <t>Partner Support ZD1150 1yr</t>
  </si>
  <si>
    <t>End User Support ZD1150 1yr</t>
  </si>
  <si>
    <t>End User End User WatchDog Support for ZoneDirector 5000, 900 AP License Upgrade, 1 Year</t>
  </si>
  <si>
    <t>Partner WatchDog Support for ZoneDirector 1106, 3 Year</t>
  </si>
  <si>
    <t>Partner Support ZD1106 3yr</t>
  </si>
  <si>
    <t>End User WatchDog Support for ZoneDirector 1106, 3 Year</t>
  </si>
  <si>
    <t>End User Support ZD1106 3yr</t>
  </si>
  <si>
    <t>Partner WatchDog Support for ZoneDirector 1112, 3 Year</t>
  </si>
  <si>
    <t>Partner Support ZD1112 3yr</t>
  </si>
  <si>
    <t>End User WatchDog Support for ZoneDirector 1112, 3 Year</t>
  </si>
  <si>
    <t>End User Support ZD1112 3yr</t>
  </si>
  <si>
    <t>Partner WatchDog Support for ZoneDirector 1125, 3 Year</t>
  </si>
  <si>
    <t>Partner Support ZD1125 3yr</t>
  </si>
  <si>
    <t>End User WatchDog Support for ZoneDirector 1125, 3 Year</t>
  </si>
  <si>
    <t>End User Support ZD1125 3yr</t>
  </si>
  <si>
    <t>Partner WatchDog Support for ZoneDirector 1150, 3 Year</t>
  </si>
  <si>
    <t>Partner Support ZD1150 3yr</t>
  </si>
  <si>
    <t>End User WatchDog Support for ZoneDirector 1150, 3 Year</t>
  </si>
  <si>
    <t>End User Support ZD1150 3yr</t>
  </si>
  <si>
    <t>Partner WatchDog Support for ZoneDirector License Upgrade from 1106 to 1112, 3 Year</t>
  </si>
  <si>
    <t>Partner Support ZD1106-12 Upgrade 3yr</t>
  </si>
  <si>
    <t>End User WatchDog Support for ZoneDirector License Upgrade from 1106 to 1112, 3 Year</t>
  </si>
  <si>
    <t>End User Support ZD1106-12 Upgrade 3yr</t>
  </si>
  <si>
    <t>Partner WatchDog Support for ZoneDirector License Upgrade from 1106 to 1125, 3 Year</t>
  </si>
  <si>
    <t>Partner Support ZD1106-25 Upgrade 3yr</t>
  </si>
  <si>
    <t>End User WatchDog Support for ZoneDirector License Upgrade from 1106 to 1125, 3 Year</t>
  </si>
  <si>
    <t>End User Support ZD1106-25 Upgrade 3yr</t>
  </si>
  <si>
    <t>Partner WatchDog Support for ZoneDirector License Upgrade from 1106 to 1150, 3 Year</t>
  </si>
  <si>
    <t>Partner Support ZD1106-50 Upgrade 3yr</t>
  </si>
  <si>
    <t>End User WatchDog Support for ZoneDirector License Upgrade from 1106 to 1150, 3 Year</t>
  </si>
  <si>
    <t>End User Support ZD1106-50 Upgrade 3yr</t>
  </si>
  <si>
    <t>Partner WatchDog Support for ZoneDirector License Upgrade from 1112 to 1125, 3 Year</t>
  </si>
  <si>
    <t>Partner Support ZD1112-25 Upgrade 3yr</t>
  </si>
  <si>
    <t>End User WatchDog Support for ZoneDirector License Upgrade from 1112 to 1125, 3 Year</t>
  </si>
  <si>
    <t>End User Support ZD1112-25 Upgrade 3yr</t>
  </si>
  <si>
    <t>Partner WatchDog Support for ZoneDirector License Upgrade from 1112 to 1150, 3 Year</t>
  </si>
  <si>
    <t>Partner Support ZD1112-50 Upgrade 3yr</t>
  </si>
  <si>
    <t>End User WatchDog Support for ZoneDirector License Upgrade from 1112 to 1150, 3 Year</t>
  </si>
  <si>
    <t>End User Support ZD1112-50 Upgrade 3yr</t>
  </si>
  <si>
    <t>Partner WatchDog Support for ZoneDirector License Upgrade from 1125 to 1150, 3 Year</t>
  </si>
  <si>
    <t>Partner Support ZD1125-50 Upgrade 3yr</t>
  </si>
  <si>
    <t>End User WatchDog Support for ZoneDirector License Upgrade from 1125 to 1150, 3 Year</t>
  </si>
  <si>
    <t>End User Support ZD1125-50 Upgrade 3yr</t>
  </si>
  <si>
    <t>Partner WatchDog Support for ZoneDirector 3025, 3 Year</t>
  </si>
  <si>
    <t>Partner Support ZD3025 3yr</t>
  </si>
  <si>
    <t>End User WatchDog Support for ZoneDirector 3025, 3 Year</t>
  </si>
  <si>
    <t>End User Support ZD3025 3yr</t>
  </si>
  <si>
    <t>Partner WatchDog Support for ZoneDirector 3050, 3 Year</t>
  </si>
  <si>
    <t>Partner Support ZD3050 3yr</t>
  </si>
  <si>
    <t>End User WatchDog Support for ZoneDirector 3050, 3 Year</t>
  </si>
  <si>
    <t>End User Support ZD3050 3yr</t>
  </si>
  <si>
    <t>Partner WatchDog Support for ZoneDirector 3000, 25 AP License Upgrade, 3 Year</t>
  </si>
  <si>
    <t>Partner Support ZD3000 25 upgrade 3yr</t>
  </si>
  <si>
    <t>End User WatchDog Support for ZoneDirector 3000, 25 AP License Upgrade, 3 Year</t>
  </si>
  <si>
    <t>End User Support  ZD3050 25 upgrade 3yr</t>
  </si>
  <si>
    <t>Partner WatchDog Support for ZoneDirector 3000, 50 AP License Upgrade, 3 Year</t>
  </si>
  <si>
    <t>Partner Support ZD3000 50 upgrade 3yr</t>
  </si>
  <si>
    <t>End User WatchDog Support for ZoneDirector 3000, 50 AP License Upgrade, 3 Year</t>
  </si>
  <si>
    <t>End User Support ZD3000 50 upgrade 3yr</t>
  </si>
  <si>
    <t>Partner WatchDog Support for ZoneDirector 3000, 100 AP License Upgrade, 3 Year</t>
  </si>
  <si>
    <t>Partner Support ZD3000 100 upgrade 3yr</t>
  </si>
  <si>
    <t>End User WatchDog Support for ZoneDirector 3000, 100 AP License Upgrade, 3 Year</t>
  </si>
  <si>
    <t>End User Support ZD3000 100 upgrade 3yr</t>
  </si>
  <si>
    <t>Partner WatchDog Support for ZoneDirector 3000 150 AP License Upgrade, 3 Year</t>
  </si>
  <si>
    <t>Partner Support ZD3000 150 upgrade 3yr</t>
  </si>
  <si>
    <t>End User WatchDog Support for ZoneDirector 3000 150 AP License Upgrade, 3 Year</t>
  </si>
  <si>
    <t>End User Support ZD3000 150 upgrade 3yr</t>
  </si>
  <si>
    <t>Partner WatchDog Support for ZoneDirector 3000 200 AP License Upgrade, 3 Year</t>
  </si>
  <si>
    <t>Partner Support ZD3000 200 upgrade 3yr</t>
  </si>
  <si>
    <t>End User WatchDog Support for ZoneDirector 3000 200 AP License Upgrade, 3 Year</t>
  </si>
  <si>
    <t>End User Support ZD3000 200 upgrade 3yr</t>
  </si>
  <si>
    <t>Partner WatchDog Support for ZoneDirector 3000 250 AP License Upgrade, 3 Year</t>
  </si>
  <si>
    <t>Partner Support ZD3000 250 upgrade 3yr</t>
  </si>
  <si>
    <t>End User WatchDog Support for ZoneDirector 3000 250 AP License Upgrade, 3 Year</t>
  </si>
  <si>
    <t>End User Support ZD3000 250 upgrade 3yr</t>
  </si>
  <si>
    <t>Partner WatchDog Support for ZoneDirector 3000 300 AP License Upgrade, 3 Year</t>
  </si>
  <si>
    <t>Partner Support ZD3000 300 upgrade 3yr</t>
  </si>
  <si>
    <t>End User WatchDog Support for ZoneDirector 3000 300 AP License Upgrade, 3 Year</t>
  </si>
  <si>
    <t>End User Support ZD3000 300 upgrade 3yr</t>
  </si>
  <si>
    <t>Partner WatchDog Support for ZoneDirector 3000 350 AP License Upgrade, 3 Year</t>
  </si>
  <si>
    <t>Partner Support ZD3000 350 upgrade 3yr</t>
  </si>
  <si>
    <t>End User WatchDog Support for ZoneDirector 3000 350 AP License Upgrade, 3 Year</t>
  </si>
  <si>
    <t>End User Support ZD3000 350 upgrade 3yr</t>
  </si>
  <si>
    <t>Partner WatchDog Support for ZoneDirector 3000 400 AP License Upgrade, 3 Year</t>
  </si>
  <si>
    <t>Partner Support ZD3000 400 upgrade 3yr</t>
  </si>
  <si>
    <t>End User WatchDog Support for ZoneDirector 3000 400 AP License Upgrade, 3 Year</t>
  </si>
  <si>
    <t>End User Support ZD3000 400 upgrade 3yr</t>
  </si>
  <si>
    <t>Partner WatchDog Support for ZoneDirector 3000 450 AP License Upgrade, 3 Year</t>
  </si>
  <si>
    <t>Partner Support ZD3000 450 upgrade 3yr</t>
  </si>
  <si>
    <t>End User WatchDog Support for ZoneDirector 3000 450 AP License Upgrade, 3 Year</t>
  </si>
  <si>
    <t>End User Support ZD3000 450 upgrade 3yr</t>
  </si>
  <si>
    <t>Partner WatchDog Support for ZoneDirector 5000, 100 APs, 3 Year</t>
  </si>
  <si>
    <t>Partner Support ZD5100 3yr</t>
  </si>
  <si>
    <t>End User WatchDog Support for ZoneDirector 5000, 100 APs, 3 Year</t>
  </si>
  <si>
    <t>End User Support ZD5100 3yr</t>
  </si>
  <si>
    <t>Partner WatchDog Support for ZoneDirector 5000, 50 AP License Upgrade, 3 Year</t>
  </si>
  <si>
    <t>Partner Support ZD5000 50 upgrade 3yr</t>
  </si>
  <si>
    <t>End User WatchDog Support for ZoneDirector 5000, 50 AP License Upgrade, 3 Year</t>
  </si>
  <si>
    <t>End User Support ZD5000 50 upgrade 3yr</t>
  </si>
  <si>
    <t>Partner WatchDog Support for ZoneDirector 5000, 100 AP License Upgrade, 3 Year</t>
  </si>
  <si>
    <t>Partner Support ZD5000 100 upgrade 3yr</t>
  </si>
  <si>
    <t>End User WatchDog Support for ZoneDirector 5000, 100 AP License Upgrade, 3 Year</t>
  </si>
  <si>
    <t>End User Support ZD5000 100 upgrade 3yr</t>
  </si>
  <si>
    <t>Partner WatchDog Support for ZoneDirector 5000, 150 AP License Upgrade, 3 Year</t>
  </si>
  <si>
    <t>Partner Support ZD5000 150 upgrade 3yr</t>
  </si>
  <si>
    <t>End User WatchDog Support for ZoneDirector 5000, 150 AP License Upgrade, 3 Year</t>
  </si>
  <si>
    <t>End User Support ZD5000 150 upgrade 3yr</t>
  </si>
  <si>
    <t>Partner WatchDog Support for ZoneDirector 5000, 200 AP License Upgrade, 3 Year</t>
  </si>
  <si>
    <t>Partner Support ZD5000 200 upgrade 3yr</t>
  </si>
  <si>
    <t>End User WatchDog Support for ZoneDirector 5000, 200 AP License Upgrade, 3 Year</t>
  </si>
  <si>
    <t>End User Support ZD5000 200 upgrade 3yr</t>
  </si>
  <si>
    <t>Partner WatchDog Support for ZoneDirector 5000, 250 AP License Upgrade, 3 Year</t>
  </si>
  <si>
    <t>Partner Support ZD5000 250 upgrade 3yr</t>
  </si>
  <si>
    <t>End User WatchDog Support for ZoneDirector 5000, 250 AP License Upgrade, 3 Year</t>
  </si>
  <si>
    <t>End User Support ZD5000 250 upgrade 3yr</t>
  </si>
  <si>
    <t>Partner WatchDog Support for ZoneDirector 5000, 300 AP License Upgrade, 3 Year</t>
  </si>
  <si>
    <t>Partner Support ZD5000 300 upgrade 3yr</t>
  </si>
  <si>
    <t>End User WatchDog Support for ZoneDirector 5000, 300 AP License Upgrade, 3 Year</t>
  </si>
  <si>
    <t>End User Support ZD5000 300 upgrade 3yr</t>
  </si>
  <si>
    <t>Partner WatchDog Support for ZoneDirector 5000, 350 AP License Upgrade, 3 Year</t>
  </si>
  <si>
    <t>Partner Support ZD5000 350 upgrade 3yr</t>
  </si>
  <si>
    <t>End User WatchDog Support for ZoneDirector 5000, 350 AP License Upgrade, 3 Year</t>
  </si>
  <si>
    <t>End User Support ZD5000 350 upgrade 3yr</t>
  </si>
  <si>
    <t>Partner WatchDog Support for ZoneDirector 5000, 400 AP License Upgrade, 3 Year</t>
  </si>
  <si>
    <t>Partner Support ZD5000 400 upgrade 3yr</t>
  </si>
  <si>
    <t>End User WatchDog Support for ZoneDirector 5000, 400 AP License Upgrade, 3 Year</t>
  </si>
  <si>
    <t>End User Support ZD5000 400 upgrade 3yr</t>
  </si>
  <si>
    <t>Partner WatchDog Support for ZoneDirector 5000, 450 AP License Upgrade, 3 Year</t>
  </si>
  <si>
    <t>Partner Support ZD5000 450 upgrade 3yr</t>
  </si>
  <si>
    <t>End User WatchDog Support for ZoneDirector 5000, 450 AP License Upgrade, 3 Year</t>
  </si>
  <si>
    <t>End User Support ZD5000 450 upgrade 3yr</t>
  </si>
  <si>
    <t>Partner WatchDog Support for ZoneDirector 5000, 500 AP License Upgrade, 3 Year</t>
  </si>
  <si>
    <t>Partner Support ZD5000 500 upgrade 3yr</t>
  </si>
  <si>
    <t>End User WatchDog Support for ZoneDirector 5000, 500 AP License Upgrade, 3 Year</t>
  </si>
  <si>
    <t>End User Support ZD5000 500 upgrade 3yr</t>
  </si>
  <si>
    <t>Partner WatchDog Support for ZoneDirector 5000, 550 AP License Upgrade, 3 Year</t>
  </si>
  <si>
    <t>Partner Support ZD5000 550 upgrade 3yr</t>
  </si>
  <si>
    <t>End User WatchDog Support for ZoneDirector 5000, 550 AP License Upgrade, 3 Year</t>
  </si>
  <si>
    <t>End User Support ZD5000 550 upgrade 3yr</t>
  </si>
  <si>
    <t>Partner WatchDog Support for ZoneDirector 5000, 600 AP License Upgrade, 3 Year</t>
  </si>
  <si>
    <t>Partner Support ZD5000 600 upgrade 3yr</t>
  </si>
  <si>
    <t>End User WatchDog Support for ZoneDirector 5000, 600 AP License Upgrade, 3 Year</t>
  </si>
  <si>
    <t>End User Support ZD5000 600 upgrade 3yr</t>
  </si>
  <si>
    <t>Partner WatchDog Support for ZoneDirector 5000, 650 AP License Upgrade, 3 Year</t>
  </si>
  <si>
    <t>Partner Support ZD5000 650 upgrade 3yr</t>
  </si>
  <si>
    <t>End User WatchDog Support for ZoneDirector 5000, 650 AP License Upgrade, 3 Year</t>
  </si>
  <si>
    <t>End User Support ZD5000 650 upgrade 3yr</t>
  </si>
  <si>
    <t>Partner WatchDog Support for ZoneDirector 5000, 700 AP License Upgrade, 3 Year</t>
  </si>
  <si>
    <t>Partner Support ZD5000 700 upgrade 3yr</t>
  </si>
  <si>
    <t>End User WatchDog Support for ZoneDirector 5000, 700 AP License Upgrade, 3 Year</t>
  </si>
  <si>
    <t>End User Support ZD5000 700 upgrade 3yr</t>
  </si>
  <si>
    <t>Partner WatchDog Support for ZoneDirector 5000, 750 AP License Upgrade, 3 Year</t>
  </si>
  <si>
    <t>Partner Support ZD5000 750 upgrade 3yr</t>
  </si>
  <si>
    <t>End User WatchDog Support for ZoneDirector 5000, 750 AP License Upgrade, 3 Year</t>
  </si>
  <si>
    <t>End User Support ZD5000 750 upgrade 3yr</t>
  </si>
  <si>
    <t>Partner WatchDog Support for ZoneDirector 5000, 800 AP License Upgrade, 3 Year</t>
  </si>
  <si>
    <t>Partner Support ZD5000 800 upgrade 3yr</t>
  </si>
  <si>
    <t>End User WatchDog Support for ZoneDirector 5000, 800 AP License Upgrade, 3 Year</t>
  </si>
  <si>
    <t>End User Support ZD5000 800 upgrade 3yr</t>
  </si>
  <si>
    <t>Partner WatchDog Support for ZoneDirector 5000, 850 AP License Upgrade, 3 Year</t>
  </si>
  <si>
    <t>Partner Support ZD5000 850 upgrade 3yr</t>
  </si>
  <si>
    <t>End User WatchDog Support for ZoneDirector 5000, 850 AP License Upgrade, 3 Year</t>
  </si>
  <si>
    <t>End User Support ZD5000 850 upgrade 3yr</t>
  </si>
  <si>
    <t>Partner WatchDog Support for ZoneDirector 5000, 900 AP License Upgrade, 3 Year</t>
  </si>
  <si>
    <t>Partner Support ZD5000 900 upgrade 3yr</t>
  </si>
  <si>
    <t>End User End User WatchDog Support for ZoneDirector 5000, 900 AP License Upgrade, 3 Year</t>
  </si>
  <si>
    <t>End User Support ZD5000 900 upgrade 3yr</t>
  </si>
  <si>
    <t>Partner WatchDog Support for ZoneDirector 3025, 5 Year</t>
  </si>
  <si>
    <t>Partner WatchDog Supp ZD3025 5yr</t>
  </si>
  <si>
    <t>End User WatchDog Support for ZoneDirector 3025, 5 Year</t>
  </si>
  <si>
    <t>End User Support ZD3025 5yr</t>
  </si>
  <si>
    <t>Partner WatchDog Support for ZoneDirector 3050, 5 Year</t>
  </si>
  <si>
    <t>Partner Support ZD3050 5yr</t>
  </si>
  <si>
    <t>End User WatchDog Support for ZoneDirector 3050, 5 Year</t>
  </si>
  <si>
    <t>End User Support ZD3050 5yr</t>
  </si>
  <si>
    <t>Partner WatchDog Support for ZoneDirector 3000, 25 AP License Upgrade, 5 Year</t>
  </si>
  <si>
    <t>Partner Support ZD3000 25 upgrade 5yr</t>
  </si>
  <si>
    <t>End User WatchDog Support for ZoneDirector 3000, 25 AP License Upgrade, 5 Year</t>
  </si>
  <si>
    <t>End User Support  ZD3050 25 upgrade 5yr</t>
  </si>
  <si>
    <t>Partner WatchDog Support for ZoneDirector 3000, 50 AP License Upgrade, 5 Year</t>
  </si>
  <si>
    <t>Partner Support ZD3000 50 upgrade 5yr</t>
  </si>
  <si>
    <t>End User WatchDog Support for ZoneDirector 3000, 50 AP License Upgrade, 5 Year</t>
  </si>
  <si>
    <t>End User Support ZD3000 50 upgrade 5yr</t>
  </si>
  <si>
    <t>Partner WatchDog Support for ZoneDirector 3000, 100 AP License Upgrade, 5 Year</t>
  </si>
  <si>
    <t>Partner Support ZD3000 100 upgrade 5yr</t>
  </si>
  <si>
    <t>End User WatchDog Support for ZoneDirector 3000, 100 AP License Upgrade, 5 Year</t>
  </si>
  <si>
    <t>End User Support ZD3000 100 upgrade 5yr</t>
  </si>
  <si>
    <t>Partner WatchDog Support for ZoneDirector 3000 150 AP License Upgrade, 5 Year</t>
  </si>
  <si>
    <t>Partner Support ZD3000 150 upgrade 5yr</t>
  </si>
  <si>
    <t>End User WatchDog Support for ZoneDirector 3000 150 AP License Upgrade, 5 Year</t>
  </si>
  <si>
    <t>End User Support ZD3000 150 upgrade 5yr</t>
  </si>
  <si>
    <t>Partner WatchDog Support for ZoneDirector 3000 200 AP License Upgrade, 5 Year</t>
  </si>
  <si>
    <t>Partner Support ZD3000 200 upgrade 5yr</t>
  </si>
  <si>
    <t>End User WatchDog Support for ZoneDirector 3000 200 AP License Upgrade, 5 Year</t>
  </si>
  <si>
    <t>End User Support ZD3000 200 upgrade 5yr</t>
  </si>
  <si>
    <t>Partner WatchDog Support for ZoneDirector 3000 250 AP License Upgrade, 5 Year</t>
  </si>
  <si>
    <t>Partner Support ZD3000 250 upgrade 5yr</t>
  </si>
  <si>
    <t>End User WatchDog Support for ZoneDirector 3000 250 AP License Upgrade, 5 Year</t>
  </si>
  <si>
    <t>End User Support ZD3000 250 upgrade 5yr</t>
  </si>
  <si>
    <t>Partner WatchDog Support for ZoneDirector 3000 300 AP License Upgrade, 5 Year</t>
  </si>
  <si>
    <t>Partner Support ZD3000 300 upgrade 5yr</t>
  </si>
  <si>
    <t>End User WatchDog Support for ZoneDirector 3000 300 AP License Upgrade, 5 Year</t>
  </si>
  <si>
    <t>End User Support ZD3000 300 upgrade 5yr</t>
  </si>
  <si>
    <t>Partner WatchDog Support for ZoneDirector 3000 350 AP License Upgrade, 5 Year</t>
  </si>
  <si>
    <t>Partner Support ZD3000 350 upgrade 5yr</t>
  </si>
  <si>
    <t>End User WatchDog Support for ZoneDirector 3000 350 AP License Upgrade, 5 Year</t>
  </si>
  <si>
    <t>End User Support ZD3000 350 upgrade 5yr</t>
  </si>
  <si>
    <t>Partner WatchDog Support for ZoneDirector 3000 400 AP License Upgrade, 5 Year</t>
  </si>
  <si>
    <t>Partner Support ZD3000 400 upgrade 5yr</t>
  </si>
  <si>
    <t>End User WatchDog Support for ZoneDirector 3000 400 AP License Upgrade, 5 Year</t>
  </si>
  <si>
    <t>End User Support ZD3000 400 upgrade 5yr</t>
  </si>
  <si>
    <t>Partner WatchDog Support for ZoneDirector 3000 450 AP License Upgrade, 5 Year</t>
  </si>
  <si>
    <t>Partner Support ZD3000 450 upgrade 5yr</t>
  </si>
  <si>
    <t>End User WatchDog Support for ZoneDirector 3000 450 AP License Upgrade, 5 Year</t>
  </si>
  <si>
    <t>End User Support ZD3000 450 upgrade 5yr</t>
  </si>
  <si>
    <t>Partner WatchDog Support for ZoneDirector 5000, 100 APs, 5 Year</t>
  </si>
  <si>
    <t>Partner Support ZD5100 5yr</t>
  </si>
  <si>
    <t>End User WatchDog Support for ZoneDirector 5000, 100 APs, 5 Year</t>
  </si>
  <si>
    <t>End User Support ZD5100 5yr</t>
  </si>
  <si>
    <t>Partner WatchDog Support for ZoneDirector 5000, 50 AP License Upgrade, 5 Year</t>
  </si>
  <si>
    <t>Partner Support ZD5000 50 upgrade 5yr</t>
  </si>
  <si>
    <t>End User WatchDog Support for ZoneDirector 5000, 50 AP License Upgrade, 5 Year</t>
  </si>
  <si>
    <t>End User Support ZD5000 50 upgrade 5yr</t>
  </si>
  <si>
    <t>Partner WatchDog Support for ZoneDirector 5000, 100 AP License Upgrade, 5 Year</t>
  </si>
  <si>
    <t>Partner Support ZD5000 100 upgrade 5yr</t>
  </si>
  <si>
    <t>End User WatchDog Support for ZoneDirector 5000, 100 AP License Upgrade, 5 Year</t>
  </si>
  <si>
    <t>End User Support ZD5000 100 upgrade 5yr</t>
  </si>
  <si>
    <t>Partner WatchDog Support for ZoneDirector 5000, 150 AP License Upgrade, 5 Year</t>
  </si>
  <si>
    <t>Partner Support ZD5000 150 upgrade 5yr</t>
  </si>
  <si>
    <t>End User WatchDog Support for ZoneDirector 5000, 150 AP License Upgrade, 5 Year</t>
  </si>
  <si>
    <t>End User Support ZD5000 150 upgrade 5yr</t>
  </si>
  <si>
    <t>Partner WatchDog Support for ZoneDirector 5000, 200 AP License Upgrade, 5 Year</t>
  </si>
  <si>
    <t>Partner Support ZD5000 200 upgrade 5yr</t>
  </si>
  <si>
    <t>End User WatchDog Support for ZoneDirector 5000, 200 AP License Upgrade, 5 Year</t>
  </si>
  <si>
    <t>End User Support ZD5000 200 upgrade 5yr</t>
  </si>
  <si>
    <t>Partner WatchDog Support for ZoneDirector 5000, 250 AP License Upgrade, 5 Year</t>
  </si>
  <si>
    <t>Partner Support ZD5000 250 upgrade 5yr</t>
  </si>
  <si>
    <t>End User WatchDog Support for ZoneDirector 5000, 250 AP License Upgrade, 5 Year</t>
  </si>
  <si>
    <t>End User Support ZD5000 250 upgrade 5yr</t>
  </si>
  <si>
    <t>Partner WatchDog Support for ZoneDirector 5000, 300 AP License Upgrade, 5 Year</t>
  </si>
  <si>
    <t>Partner Support ZD5000 300 upgrade 5yr</t>
  </si>
  <si>
    <t>End User WatchDog Support for ZoneDirector 5000, 300 AP License Upgrade, 5 Year</t>
  </si>
  <si>
    <t>End User Support ZD5000 300 upgrade 5yr</t>
  </si>
  <si>
    <t>Partner WatchDog Support for ZoneDirector 5000, 350 AP License Upgrade, 5 Year</t>
  </si>
  <si>
    <t>Partner Support ZD5000 350 upgrade 5yr</t>
  </si>
  <si>
    <t>End User WatchDog Support for ZoneDirector 5000, 350 AP License Upgrade, 5 Year</t>
  </si>
  <si>
    <t>End User Support ZD5000 350 upgrade 5yr</t>
  </si>
  <si>
    <t>Partner WatchDog Support for ZoneDirector 5000, 400 AP License Upgrade, 5 Year</t>
  </si>
  <si>
    <t>Partner Support ZD5000 400 upgrade 5yr</t>
  </si>
  <si>
    <t>End User WatchDog Support for ZoneDirector 5000, 400 AP License Upgrade, 5 Year</t>
  </si>
  <si>
    <t>End User Support ZD5000 400 upgrade 5yr</t>
  </si>
  <si>
    <t>Partner WatchDog Support for ZoneDirector 5000, 450 AP License Upgrade, 5 Year</t>
  </si>
  <si>
    <t>Partner Support ZD5000 450 upgrade 5yr</t>
  </si>
  <si>
    <t>End User WatchDog Support for ZoneDirector 5000, 450 AP License Upgrade, 5 Year</t>
  </si>
  <si>
    <t>End User Support ZD5000 450 upgrade 5yr</t>
  </si>
  <si>
    <t>Partner WatchDog Support for ZoneDirector 5000, 500 AP License Upgrade, 5 Year</t>
  </si>
  <si>
    <t>Partner Support ZD5000 500 upgrade 5yr</t>
  </si>
  <si>
    <t>End User WatchDog Support for ZoneDirector 5000, 500 AP License Upgrade, 5 Year</t>
  </si>
  <si>
    <t>End User Support ZD5000 500 upgrade 5yr</t>
  </si>
  <si>
    <t>Partner WatchDog Support for ZoneDirector 5000, 550 AP License Upgrade, 5 Year</t>
  </si>
  <si>
    <t>Partner Support ZD5000 550 upgrade 5yr</t>
  </si>
  <si>
    <t>End User WatchDog Support for ZoneDirector 5000, 550 AP License Upgrade, 5 Year</t>
  </si>
  <si>
    <t>End User Support ZD5000 550 upgrade 5yr</t>
  </si>
  <si>
    <t>Partner WatchDog Support for ZoneDirector 5000, 600 AP License Upgrade, 5 Year</t>
  </si>
  <si>
    <t>Partner Support ZD5000 600 upgrade 5yr</t>
  </si>
  <si>
    <t>End User WatchDog Support for ZoneDirector 5000, 600 AP License Upgrade, 5 Year</t>
  </si>
  <si>
    <t>End User Support ZD5000 600 upgrade 5yr</t>
  </si>
  <si>
    <t>Partner WatchDog Support for ZoneDirector 5000, 650 AP License Upgrade, 5 Year</t>
  </si>
  <si>
    <t>Partner Support ZD5000 650 upgrade 5yr</t>
  </si>
  <si>
    <t>End User WatchDog Support for ZoneDirector 5000, 650 AP License Upgrade, 5 Year</t>
  </si>
  <si>
    <t>End User Support ZD5000 650 upgrade 5yr</t>
  </si>
  <si>
    <t>Partner WatchDog Support for ZoneDirector 5000, 700 AP License Upgrade, 5 Year</t>
  </si>
  <si>
    <t>Partner Support ZD5000 700 upgrade 5yr</t>
  </si>
  <si>
    <t>End User WatchDog Support for ZoneDirector 5000, 700 AP License Upgrade, 5 Year</t>
  </si>
  <si>
    <t>End User Support ZD5000 700 upgrade 5yr</t>
  </si>
  <si>
    <t>Partner WatchDog Support for ZoneDirector 5000, 750 AP License Upgrade, 5 Year</t>
  </si>
  <si>
    <t>Partner Support ZD5000 750 upgrade 5yr</t>
  </si>
  <si>
    <t>End User WatchDog Support for ZoneDirector 5000, 750 AP License Upgrade, 5 Year</t>
  </si>
  <si>
    <t>End User Support ZD5000 750 upgrade 5yr</t>
  </si>
  <si>
    <t>Partner WatchDog Support for ZoneDirector 5000, 800 AP License Upgrade, 5 Year</t>
  </si>
  <si>
    <t>Partner Support ZD5000 800 upgrade 5yr</t>
  </si>
  <si>
    <t>End User WatchDog Support for ZoneDirector 5000, 800 AP License Upgrade, 5 Year</t>
  </si>
  <si>
    <t>End User Support ZD5000 800 upgrade 5yr</t>
  </si>
  <si>
    <t>Partner WatchDog Support for ZoneDirector 5000, 850 AP License Upgrade, 5 Year</t>
  </si>
  <si>
    <t>Partner Support ZD5000 850 upgrade 5yr</t>
  </si>
  <si>
    <t>End User WatchDog Support for ZoneDirector 5000, 850 AP License Upgrade, 5 Year</t>
  </si>
  <si>
    <t>End User Support ZD5000 850 upgrade 5yr</t>
  </si>
  <si>
    <t>Partner WatchDog Support for ZoneDirector 5000, 900 AP License Upgrade, 5 Year</t>
  </si>
  <si>
    <t>Partner Support ZD5000 900 upgrade 5yr</t>
  </si>
  <si>
    <t>End User End User WatchDog Support for ZoneDirector 5000, 900 AP License Upgrade, 5 Year</t>
  </si>
  <si>
    <t>End User Support ZD5000 900 upgrade 5yr</t>
  </si>
  <si>
    <t>WatchDog ZD1100 series Redundant Controller Support, 3 Year. Includes Support &amp; license upgrades to bring redundant ZD to the same level as the primary ZD. Must purchase with a ZD1106 (PN # 901-1106-XX00) or use with existing redundant ZD1100</t>
  </si>
  <si>
    <t>Redundant ZD1100 Support &amp; Upgrades 3yr</t>
  </si>
  <si>
    <t>WatchDog ZD3000 series Redundant Controller Support, 3 Year. Includes Support &amp; license upgrades to bring redundant ZD to the same level as the primary ZD. Must purchase with a ZD3025 (PN # 901-3025-XX00) or use with existing redundant ZD3000</t>
  </si>
  <si>
    <t>Redundant ZD3000 Support &amp; Upgrades 3yr</t>
  </si>
  <si>
    <t>WatchDog ZD5000 series Redundant Controller Support, 3 Year. Includes Support &amp; license upgrades to bring redundant ZD to the same level as the primary ZD. Must purchase with a ZD5100 (PN # 901-5100-XX00) or use with existing redundant ZD5000.</t>
  </si>
  <si>
    <t>Redundant ZD5000 Support &amp; Upgrades 3yr</t>
  </si>
  <si>
    <t>WatchDog ZD3000 series Redundant Controller Support, 5 Year. Includes Support &amp; license upgrades to bring redundant ZD to the same level as the primary ZD. Must purchase with a ZD3025 (PN # 901-3025-XX00) or use with existing redundant ZD3000</t>
  </si>
  <si>
    <t>Redundant ZD3000 Support &amp; Upgrades 5yr</t>
  </si>
  <si>
    <t>WatchDog ZD5000 series Redundant Controller Support, 5 Year. Includes Support &amp; license upgrades to bring redundant ZD to the same level as the primary ZD. Must purchase with a ZD5100 (PN # 901-5100-XX00) or use with existing redundant ZD5000.</t>
  </si>
  <si>
    <t>Redundant ZD5000 Support &amp; Upgrades 5yr</t>
  </si>
  <si>
    <t>Partner Support for ZoneFlex 7321, 3 Year</t>
  </si>
  <si>
    <t>Partner Support ZF7321 3yr</t>
  </si>
  <si>
    <t>End User Support for ZoneFlex 7321, 3 Year</t>
  </si>
  <si>
    <t>End User Support ZF7321 3yr</t>
  </si>
  <si>
    <t>Partner Support for ZoneFlex 7352, 3 Year</t>
  </si>
  <si>
    <t>Partner Support ZF7352 3yr</t>
  </si>
  <si>
    <t>End User Support for ZoneFlex 7352, 3 Year</t>
  </si>
  <si>
    <t>End User Support ZF7352 3yr</t>
  </si>
  <si>
    <t>Partner Support for ZoneFlex 7372, 7372-E, 3 Year</t>
  </si>
  <si>
    <t>Partner Support ZF7372 3yr</t>
  </si>
  <si>
    <t>End User Support for ZoneFlex 7372, 7372-E, 3 Year</t>
  </si>
  <si>
    <t>End User Support ZF7372 3yr</t>
  </si>
  <si>
    <t>Partner Support for ZoneFlex 7982, 3 Year</t>
  </si>
  <si>
    <t>Partner Support ZF7982 3yr</t>
  </si>
  <si>
    <t>End User Support for ZoneFlex 7982, 3 Year</t>
  </si>
  <si>
    <t>End User Support ZF7982 3yr</t>
  </si>
  <si>
    <t>Partner Support for ZoneFlex 7363, 3 Year</t>
  </si>
  <si>
    <t>Partner Support ZF7363 3yr</t>
  </si>
  <si>
    <t>End User Support for ZoneFlex 7363, 3 Year</t>
  </si>
  <si>
    <t>End User Support ZF7363 3yr</t>
  </si>
  <si>
    <t>Partner Support for ZoneFlex 7343, 3 Year</t>
  </si>
  <si>
    <t>Partner Support ZF7343 3yr</t>
  </si>
  <si>
    <t>End User Support for ZoneFlex 7343, 3 Year</t>
  </si>
  <si>
    <t>End User Support ZF7343 3yr</t>
  </si>
  <si>
    <t>Partner Support for ZoneFlex 7341, 3 Year</t>
  </si>
  <si>
    <t>Partner Support ZF7341 3yr</t>
  </si>
  <si>
    <t>End User Support for ZoneFlex 7341, 3 Year</t>
  </si>
  <si>
    <t>End User Support ZF7341 3yr</t>
  </si>
  <si>
    <t>Partner Support for ZoneFlex 7782, 7782-N, 7782-S, 7782-E, 3 Year</t>
  </si>
  <si>
    <t>Partner Support ZF7782 3yr</t>
  </si>
  <si>
    <t>End User Support for ZoneFlex 7782, 7782-N, 7782-S, 7782-E, 3 Year</t>
  </si>
  <si>
    <t>End User Support ZF7782 3yr</t>
  </si>
  <si>
    <t>Partner Support for ZoneFlex 7762, 7762-S, 7762-T, 3 Year</t>
  </si>
  <si>
    <t>Partner Support ZF7762 3yr</t>
  </si>
  <si>
    <t>End User Support for ZoneFlex 7762, 7762-S, 7762-T, 3 Year</t>
  </si>
  <si>
    <t>End User Support ZF7762 3yr</t>
  </si>
  <si>
    <t>Partner Support for ZoneFlex 7762-AC,7762-S-AC, 3 Year</t>
  </si>
  <si>
    <t>End User Support for ZoneFlex 7762-AC,7762-S-AC, 3 Year</t>
  </si>
  <si>
    <t>Partner Support for ZoneFlex 7731 (pair), including bundles with antennas, 3 Year</t>
  </si>
  <si>
    <t>Partner Support 7731 pair 3yr</t>
  </si>
  <si>
    <t>End User Support for ZoneFlex 7731 (pair), including bundles with antennas, 3 Year</t>
  </si>
  <si>
    <t>End User Support 7731 pair 3yr</t>
  </si>
  <si>
    <t>Partner Support for ZoneFlex 7731 (single), 3 Year</t>
  </si>
  <si>
    <t>Partner Support ZF7731 3yr</t>
  </si>
  <si>
    <t>End User Support for ZoneFlex 7731 (single), 3 Year</t>
  </si>
  <si>
    <t>End User Support ZF7731 3yr</t>
  </si>
  <si>
    <t>Partner Support for ZoneFlex 7055, 3 Year</t>
  </si>
  <si>
    <t>Partner Support ZF7055 3yr</t>
  </si>
  <si>
    <t>End User Support for ZoneFlex 7055, 3 Year</t>
  </si>
  <si>
    <t>End User Support ZF7055 3yr</t>
  </si>
  <si>
    <t>Partner Support for ZoneFlex 7025, 3 Year</t>
  </si>
  <si>
    <t>Partner Support ZF7025 3yr</t>
  </si>
  <si>
    <t>End User Support for ZoneFlex 7025, 3 Year</t>
  </si>
  <si>
    <t>End User Support ZF7025 3yr</t>
  </si>
  <si>
    <t>Partner Support for ZoneFlex 7441, 3 Year</t>
  </si>
  <si>
    <t>Partner Support ZF7441 3yr</t>
  </si>
  <si>
    <t>End User Support for ZoneFlex 7441, 3 Year</t>
  </si>
  <si>
    <t>End User Support ZF7441 3yr</t>
  </si>
  <si>
    <t>Partner Support for ZoneFlex 7321, 5 Year</t>
  </si>
  <si>
    <t>Partner Support ZF7321 5yr</t>
  </si>
  <si>
    <t>End User Support for ZoneFlex 7321, 5 Year</t>
  </si>
  <si>
    <t>End User Support ZF7321 5yr</t>
  </si>
  <si>
    <t>Partner Support for ZoneFlex 7352, 5 Year</t>
  </si>
  <si>
    <t>Partner Support ZF7352 5yr</t>
  </si>
  <si>
    <t>End User Support for ZoneFlex 7352, 5 Year</t>
  </si>
  <si>
    <t>End User Support ZF7352 5yr</t>
  </si>
  <si>
    <t>Partner Support for ZoneFlex 7372, 7372-E, 5 Year</t>
  </si>
  <si>
    <t>Partner Support ZF7372 5yr</t>
  </si>
  <si>
    <t>End User Support for ZoneFlex 7372, 7372-E, 5 Year</t>
  </si>
  <si>
    <t>End User Support ZF7372 5yr</t>
  </si>
  <si>
    <t>Partner Support for ZoneFlex 7982, 5 Year</t>
  </si>
  <si>
    <t>Partner Support ZF7982 5yr</t>
  </si>
  <si>
    <t>End User Support for ZoneFlex 7982, 5 Year</t>
  </si>
  <si>
    <t>End User Support ZF7982 5yr</t>
  </si>
  <si>
    <t>Partner Support for ZoneFlex 7782, 7782-N, 7782-S, 7782-E, 5 Year</t>
  </si>
  <si>
    <t>Partner Support ZF7782 5yr</t>
  </si>
  <si>
    <t>End User Support for ZoneFlex 7782, 7782-N, 7782-S, 7782-E, 5 Year</t>
  </si>
  <si>
    <t>End User Support ZF7782 5yr</t>
  </si>
  <si>
    <t>Partner Support for ZoneFlex 7762, 7762-S, 7762-T, 5 Year</t>
  </si>
  <si>
    <t>Partner Support ZF7762 5yr</t>
  </si>
  <si>
    <t>End User Support for ZoneFlex 7762, 7762-S, 7762-T, 5 Year</t>
  </si>
  <si>
    <t>End User Support ZF7762 5yr</t>
  </si>
  <si>
    <t>Partner Support for ZoneFlex 7762-AC,7762-S-AC, 5 Year</t>
  </si>
  <si>
    <t>End User Support for ZoneFlex 7762-AC,7762-S-AC, 5 Year</t>
  </si>
  <si>
    <t>Partner Support for ZoneFlex 7731 (pair), including bundles with antennas, 5 Year</t>
  </si>
  <si>
    <t>Partner Support 7731 pair 5yr</t>
  </si>
  <si>
    <t>End User Support for ZoneFlex 7731 (pair), including bundles with antennas, 5 Year</t>
  </si>
  <si>
    <t>End User Support 7731 pair 5yr</t>
  </si>
  <si>
    <t>Partner Support for ZoneFlex 7731 (single), 5 Year</t>
  </si>
  <si>
    <t>Partner Support ZF7731 5yr</t>
  </si>
  <si>
    <t>End User Support for ZoneFlex 7731 (single), 5 Year</t>
  </si>
  <si>
    <t>End User Support ZF7731 5yr</t>
  </si>
  <si>
    <t>Partner Support for ZoneFlex 7055, 5 Year</t>
  </si>
  <si>
    <t>Partner Support ZF7055 5yr</t>
  </si>
  <si>
    <t>End User Support for ZoneFlex 7055, 5 Year</t>
  </si>
  <si>
    <t>End User Support ZF7055 5yr</t>
  </si>
  <si>
    <t>Partner Support for ZoneFlex R300, 3 Year</t>
  </si>
  <si>
    <t>Partner Support ZFR300 3yr</t>
  </si>
  <si>
    <t>End User Support for ZoneFlex R300, 3 Year</t>
  </si>
  <si>
    <t>End User Support ZFR300 3yr</t>
  </si>
  <si>
    <t>Partner Support for ZoneFlex R300, 5 Year</t>
  </si>
  <si>
    <t>Partner Support ZFR300 5yr</t>
  </si>
  <si>
    <t>End User Support for ZoneFlex R300, 5 Year</t>
  </si>
  <si>
    <t>End User Support ZFR300 5yr</t>
  </si>
  <si>
    <t>Advance Hardware Replace ZFR300 1yr</t>
  </si>
  <si>
    <t>WatchDog Advanced Hardware Replacement for ZoneFlex R300, 3 year</t>
  </si>
  <si>
    <t>Advance Hardware Replace ZFR300 3yr</t>
  </si>
  <si>
    <t>WatchDog Advanced Hardware Replacement for ZoneFlex R300, 5 year</t>
  </si>
  <si>
    <t>Advance Hardware Replace ZFR300 5yr</t>
  </si>
  <si>
    <t>WatchDog Advanced Hardware Replacement for ZoneFlex 7321, 3 year</t>
  </si>
  <si>
    <t>Advance Hardware Replace ZF7321 3yr</t>
  </si>
  <si>
    <t>WatchDog Advanced Hardware Replacement for ZoneFlex 7352, 3 year</t>
  </si>
  <si>
    <t>Advance Hardware Replace ZF7352 3yr</t>
  </si>
  <si>
    <t>WatchDog Advanced Hardware Replacement for ZoneFlex 7372, 7372-E, 3 year</t>
  </si>
  <si>
    <t>Advance Hardware Replace ZF7372 3yr</t>
  </si>
  <si>
    <t>WatchDog Advanced Hardware Replacement for ZoneFlex 7982, 3 year</t>
  </si>
  <si>
    <t>Advance Hardware Replace ZF7982 3yr</t>
  </si>
  <si>
    <t>WatchDog Advanced Hardware Replacement for ZoneFlex 7363, 3 year</t>
  </si>
  <si>
    <t>Advance Hardware Replace ZF7363 3yr</t>
  </si>
  <si>
    <t>WatchDog Advanced Hardware Replacement for ZoneFlex 7343, 3 year</t>
  </si>
  <si>
    <t>Advance Hardware Replace ZF7343 3yr</t>
  </si>
  <si>
    <t>WatchDog Advanced Hardware Replacement for ZoneFlex 7341, 3 year</t>
  </si>
  <si>
    <t>Advance Hardware Replace ZF7341 3yr</t>
  </si>
  <si>
    <t>WatchDog Advanced Hardware Replacement for ZoneFlex 7782, 7782-N, 7782-S, 7782-E, 3 year</t>
  </si>
  <si>
    <t>Advance Hardware Replace ZF7782 3yr</t>
  </si>
  <si>
    <t>WatchDog Advanced Hardware Replacement for ZoneFlex 7762, 7762-S, 7762-T, 3 year</t>
  </si>
  <si>
    <t>Advance Hardware Replace ZF7762 3yr</t>
  </si>
  <si>
    <t>WatchDog Advanced Hardware Replacement for ZoneFlex 7762-AC,7762-S-AC, 3 year</t>
  </si>
  <si>
    <t>WatchDog Advanced Hardware Replacement for ZoneFlex 7731 (pair), incl. bundles with antennas, 3 year</t>
  </si>
  <si>
    <t>Advance Hardware Replace 7731 pair 3yr</t>
  </si>
  <si>
    <t>WatchDog Advanced Hardware Replacement for ZoneFlex 7731 (single), 3 year</t>
  </si>
  <si>
    <t>Advance Hardware Replace ZF7731 3yr</t>
  </si>
  <si>
    <t>WatchDog Advanced Hardware Replacement for ZoneFlex 7055, 3 year</t>
  </si>
  <si>
    <t>Advance Hardware Replace ZF7055 3yr</t>
  </si>
  <si>
    <t>WatchDog Advanced Hardware Replacement for ZoneFlex 7025, 3 year</t>
  </si>
  <si>
    <t>Advance Hardware Replace ZF7025 3yr</t>
  </si>
  <si>
    <t>WatchDog Advanced Hardware Replacement for ZoneFlex 7441, 3 Year</t>
  </si>
  <si>
    <t>Advance Hardware ReplaceZF7441 3yr</t>
  </si>
  <si>
    <t>WatchDog Advanced Hardware Replacement for Media Converter of Fiber Node Accessory, 3 year</t>
  </si>
  <si>
    <t>Advance Hardware Replace Med Conv 3yr</t>
  </si>
  <si>
    <t>WatchDog Advanced Hardware Replacement for ZoneFlex 7321, 5 year</t>
  </si>
  <si>
    <t>Advance Hardware Replace ZF7321 5yr</t>
  </si>
  <si>
    <t>WatchDog Advanced Hardware Replacement for ZoneFlex 7352, 5 year</t>
  </si>
  <si>
    <t>Advance Hardware Replace ZF7352 5yr</t>
  </si>
  <si>
    <t>WatchDog Advanced Hardware Replacement for ZoneFlex 7372, 7372-E, 5 year</t>
  </si>
  <si>
    <t>Advance Hardware Replace ZF7372 5yr</t>
  </si>
  <si>
    <t>WatchDog Advanced Hardware Replacement for ZoneFlex 7982, 5 year</t>
  </si>
  <si>
    <t>Advance Hardware Replace ZF7982 5yr</t>
  </si>
  <si>
    <t>WatchDog Advanced Hardware Replacement for ZoneFlex 7782, 7782-N, 7782-S, 7782-E, 5 year</t>
  </si>
  <si>
    <t>Advance Hardware Replace ZF7782 5yr</t>
  </si>
  <si>
    <t>WatchDog Advanced Hardware Replacement for ZoneFlex 7762, 7762-S, 7762-T, 5 year</t>
  </si>
  <si>
    <t>Advance Hardware Replace ZF7762 5yr</t>
  </si>
  <si>
    <t>WatchDog Advanced Hardware Replacement for ZoneFlex 7762-AC,7762-S-AC, 5 year</t>
  </si>
  <si>
    <t>WatchDog Advanced Hardware Replacement for ZoneFlex 7731 (pair), incl. bundles with antennas, 5 year</t>
  </si>
  <si>
    <t>Advance Hardware Replace 7731 pair 5yr</t>
  </si>
  <si>
    <t>WatchDog Advanced Hardware Replacement for ZoneFlex 7731 (single), 5 year</t>
  </si>
  <si>
    <t>Advance Hardware Replace ZF7731 5yr</t>
  </si>
  <si>
    <t>WatchDog Advanced Hardware Replacement for ZoneFlex 7055, 5 year</t>
  </si>
  <si>
    <t>Advance Hardware Replace ZF7055 5yr</t>
  </si>
  <si>
    <t>WatchDog Advanced Hardware Replacement for Media Converter of Fiber Node Accessory, 5 year</t>
  </si>
  <si>
    <t>Advance Hardware Replace Med Conv 5yr</t>
  </si>
  <si>
    <t>Partner Support for FlexMaster 0025, 3 Year</t>
  </si>
  <si>
    <t>Partner Support FM 0025 3yr</t>
  </si>
  <si>
    <t>End User Support for FlexMaster 0025, 3 Year</t>
  </si>
  <si>
    <t>End User Support FM 0025 3yr</t>
  </si>
  <si>
    <t>Partner Support for FlexMaster 0100, 3 Year</t>
  </si>
  <si>
    <t>Partner Support FM 0100 3yr</t>
  </si>
  <si>
    <t>End User Support for FlexMaster 0100, 3 Year</t>
  </si>
  <si>
    <t>End User Support FM 0100 3yr</t>
  </si>
  <si>
    <t>Partner Support for FlexMaster 0250, 3 Year</t>
  </si>
  <si>
    <t>Partner Support FM 0250 3yr</t>
  </si>
  <si>
    <t>End User Support for FlexMaster 0250, 3 Year</t>
  </si>
  <si>
    <t>End User Support FM 0250 3yr</t>
  </si>
  <si>
    <t>Partner Support for FlexMaster 0500, 3 Year</t>
  </si>
  <si>
    <t>Partner Support FM 0500 3yr</t>
  </si>
  <si>
    <t>End User Support for FlexMaster 0500, 3 Year</t>
  </si>
  <si>
    <t>End User Support FM 0500 3yr</t>
  </si>
  <si>
    <t>Partner Support for FlexMaster 1000, 3 Year</t>
  </si>
  <si>
    <t>Partner Support FM 1000 3yr</t>
  </si>
  <si>
    <t>End User Support for FlexMaster 1000, 3 Year</t>
  </si>
  <si>
    <t>End User Support FM 1000 3yr</t>
  </si>
  <si>
    <t>Partner Support for FlexMaster 2500, 3 Year</t>
  </si>
  <si>
    <t>Partner Support FM 2500 3yr</t>
  </si>
  <si>
    <t>End User Support for FlexMaster 2500, 3 Year</t>
  </si>
  <si>
    <t>End User Support FM 2500 3yr</t>
  </si>
  <si>
    <t>Partner Support for FlexMaster 5000, 3 Year</t>
  </si>
  <si>
    <t>Partner Support FM 5000 3yr</t>
  </si>
  <si>
    <t>End User Support for FlexMaster 5000, 3 Year</t>
  </si>
  <si>
    <t>End User Support FM 5000 3yr</t>
  </si>
  <si>
    <t>Partner Support for FlexMaster 10000, 3 Year</t>
  </si>
  <si>
    <t>Partner Support FM 10000 3yr</t>
  </si>
  <si>
    <t>End User Support for FlexMaster 10000, 3 Year</t>
  </si>
  <si>
    <t>End User Support FM 10000 3yr</t>
  </si>
  <si>
    <t>Partner Support for FlexMaster License Upgrade to 100, 3 Year</t>
  </si>
  <si>
    <t>Partner Support FM Upgrade 100 3yr</t>
  </si>
  <si>
    <t>End User Support for FlexMaster License Upgrade to 100, 3 Year</t>
  </si>
  <si>
    <t>End User Support FM Upgrade 100 3yr</t>
  </si>
  <si>
    <t>Partner Support for FlexMaster License Upgrade to 250, 3 Year</t>
  </si>
  <si>
    <t>Partner Support FM Upgrade 250 3yr</t>
  </si>
  <si>
    <t>End User Support for FlexMaster License Upgrade to 250, 3 Year</t>
  </si>
  <si>
    <t>End User Support FM Upgrade 250 3yr</t>
  </si>
  <si>
    <t>Partner Support for FlexMaster License Upgrade to 500, 3 Year</t>
  </si>
  <si>
    <t>Partner Support FM Upgrade 500 3yr</t>
  </si>
  <si>
    <t>End User Support for FlexMaster License Upgrade to 500, 3 Year</t>
  </si>
  <si>
    <t>End User Support FM Upgrade 500 3yr</t>
  </si>
  <si>
    <t>Partner Support for FlexMaster License Upgrade to 1000, 3 Year</t>
  </si>
  <si>
    <t>Partner Support FM Upgrade 1000 3yr</t>
  </si>
  <si>
    <t>End User Support for FlexMaster License Upgrade to 1000, 3 Year</t>
  </si>
  <si>
    <t>End User Support FM Upgrade 1000 3yr</t>
  </si>
  <si>
    <t>Partner Support for FlexMaster License Upgrade to 2500, 3 Year</t>
  </si>
  <si>
    <t>Partner Support FM Upgrade 2500 3yr</t>
  </si>
  <si>
    <t>End User Support for FlexMaster License Upgrade to 2500, 3 Year</t>
  </si>
  <si>
    <t>End User Support FM Upgrade 2500 3yr</t>
  </si>
  <si>
    <t>Partner Support for FlexMaster License Upgrade to 5000, 3 Year</t>
  </si>
  <si>
    <t>Partner Support FM Upgrade 5000 3yr</t>
  </si>
  <si>
    <t>End User Support for FlexMaster License Upgrade to 5000, 3 Year</t>
  </si>
  <si>
    <t>End User Support FM Upgrade 5000 3yr</t>
  </si>
  <si>
    <t>Partner Support for FlexMaster License Upgrade to 10000, 3 Year</t>
  </si>
  <si>
    <t>Partner Support FM Upgrade 10000 3yr</t>
  </si>
  <si>
    <t>End User Support for FlexMaster License Upgrade to 10000, 3 Year</t>
  </si>
  <si>
    <t>End User Support FM Upgrade 10000 3yr</t>
  </si>
  <si>
    <t>Partner Support for FlexMaster 0025, 5 Year</t>
  </si>
  <si>
    <t>Partner Support FM 0025 5yr</t>
  </si>
  <si>
    <t>End User Support for FlexMaster 0025, 5 Year</t>
  </si>
  <si>
    <t>End User Support FM 0025 5yr</t>
  </si>
  <si>
    <t>Partner Support for FlexMaster 0100, 5 Year</t>
  </si>
  <si>
    <t>Partner Support FM 0100 5yr</t>
  </si>
  <si>
    <t>End User Support for FlexMaster 0100, 5 Year</t>
  </si>
  <si>
    <t>End User Support FM 0100 5yr</t>
  </si>
  <si>
    <t>Partner Support for FlexMaster 0250, 5 Year</t>
  </si>
  <si>
    <t>Partner Support FM 0250 5yr</t>
  </si>
  <si>
    <t>End User Support for FlexMaster 0250, 5 Year</t>
  </si>
  <si>
    <t>End User Support FM 0250 5yr</t>
  </si>
  <si>
    <t>Partner Support for FlexMaster 0500, 5 Year</t>
  </si>
  <si>
    <t>Partner Support FM 0500 5yr</t>
  </si>
  <si>
    <t>End User Support for FlexMaster 0500, 5 Year</t>
  </si>
  <si>
    <t>End User Support FM 0500 5yr</t>
  </si>
  <si>
    <t>Partner Support for FlexMaster 1000, 5 Year</t>
  </si>
  <si>
    <t>Partner Support FM 1000 5yr</t>
  </si>
  <si>
    <t>End User Support for FlexMaster 1000, 5 Year</t>
  </si>
  <si>
    <t>End User Support FM 1000 5yr</t>
  </si>
  <si>
    <t>Partner Support for FlexMaster 2500, 5 Year</t>
  </si>
  <si>
    <t>Partner Support FM 2500 5yr</t>
  </si>
  <si>
    <t>End User Support for FlexMaster 2500, 5 Year</t>
  </si>
  <si>
    <t>End User Support FM 2500 5yr</t>
  </si>
  <si>
    <t>Partner Support for FlexMaster 5000, 5 Year</t>
  </si>
  <si>
    <t>Partner Support FM 5000 5yr</t>
  </si>
  <si>
    <t>End User Support for FlexMaster 5000, 5 Year</t>
  </si>
  <si>
    <t>End User Support FM 5000 5yr</t>
  </si>
  <si>
    <t>Partner Support for FlexMaster 10000, 5 Year</t>
  </si>
  <si>
    <t>Partner Support FM 10000 5yr</t>
  </si>
  <si>
    <t>End User Support for FlexMaster 10000, 5 Year</t>
  </si>
  <si>
    <t>End User Support FM 10000 5yr</t>
  </si>
  <si>
    <t>Partner Support for FlexMaster License Upgrade to 100, 5 Year</t>
  </si>
  <si>
    <t>Partner Support FM Upgrade 100 5yr</t>
  </si>
  <si>
    <t>End User Support for FlexMaster License Upgrade to 100, 5 Year</t>
  </si>
  <si>
    <t>End User Support FM Upgrade 100 5yr</t>
  </si>
  <si>
    <t>Partner Support for FlexMaster License Upgrade to 250, 5 Year</t>
  </si>
  <si>
    <t>Partner Support FM Upgrade 250 5yr</t>
  </si>
  <si>
    <t>End User Support for FlexMaster License Upgrade to 250, 5 Year</t>
  </si>
  <si>
    <t>End User Support FM Upgrade 250 5yr</t>
  </si>
  <si>
    <t>Partner Support for FlexMaster License Upgrade to 500, 5 Year</t>
  </si>
  <si>
    <t>Partner Support FM Upgrade 500 5yr</t>
  </si>
  <si>
    <t>End User Support for FlexMaster License Upgrade to 500, 5 Year</t>
  </si>
  <si>
    <t>End User Support FM Upgrade 500 5yr</t>
  </si>
  <si>
    <t>Partner Support for FlexMaster License Upgrade to 1000, 5 Year</t>
  </si>
  <si>
    <t>Partner Support FM Upgrade 1000 5yr</t>
  </si>
  <si>
    <t>End User Support for FlexMaster License Upgrade to 1000, 5 Year</t>
  </si>
  <si>
    <t>End User Support FM Upgrade 1000 5yr</t>
  </si>
  <si>
    <t>Partner Support for FlexMaster License Upgrade to 2500, 5 Year</t>
  </si>
  <si>
    <t>Partner Support FM Upgrade 2500 5yr</t>
  </si>
  <si>
    <t>End User Support for FlexMaster License Upgrade to 2500, 5 Year</t>
  </si>
  <si>
    <t>End User Support FM Upgrade 2500 5yr</t>
  </si>
  <si>
    <t>Partner Support for FlexMaster License Upgrade to 5000, 5 Year</t>
  </si>
  <si>
    <t>Partner Support FM Upgrade 5000 5yr</t>
  </si>
  <si>
    <t>End User Support for FlexMaster License Upgrade to 5000, 5 Year</t>
  </si>
  <si>
    <t>End User Support FM Upgrade 5000 5yr</t>
  </si>
  <si>
    <t>Partner Support for FlexMaster License Upgrade to 10000, 5 Year</t>
  </si>
  <si>
    <t>Partner Support FM Upgrade 10000 5yr</t>
  </si>
  <si>
    <t>End User Support for FlexMaster License Upgrade to 10000, 5 Year</t>
  </si>
  <si>
    <t>End User Support FM Upgrade 10000 5yr</t>
  </si>
  <si>
    <t>Part Supp Renew ZD1106 1yr</t>
  </si>
  <si>
    <t>EU Supp Renew ZD1106 1yr</t>
  </si>
  <si>
    <t>Part Supp Renew ZD1112 1yr</t>
  </si>
  <si>
    <t>EU Supp Renew ZD1112 1yr</t>
  </si>
  <si>
    <t>Part Supp Renew ZD1125 1yr</t>
  </si>
  <si>
    <t>EU Supp Renew ZD1125 1yr</t>
  </si>
  <si>
    <t>Part Supp Renew ZD1150 1yr</t>
  </si>
  <si>
    <t>EU Supp Renew ZD1150 1yr</t>
  </si>
  <si>
    <t>Partner WatchDog Support Renewal for ZoneDirector License Upgrade from 1106 to 1112, 1 Year</t>
  </si>
  <si>
    <t>End User WatchDog Support Renewal for ZoneDirector License Upgrade from 1106 to 1112, 1 Year</t>
  </si>
  <si>
    <t>Partner WatchDog Support Renewal for ZoneDirector License Upgrade from 1112 to 1125, 1 Year</t>
  </si>
  <si>
    <t>End User WatchDog Support Renewal for ZoneDirector License Upgrade from 1112 to 1125, 1 Year</t>
  </si>
  <si>
    <t>Partner WatchDog Support Renewal for ZoneDirector License Upgrade from 1125 to 1150, 1 Year</t>
  </si>
  <si>
    <t>End User WatchDog Support Renewal for ZoneDirector License Upgrade from 1125 to 1150, 1 Year</t>
  </si>
  <si>
    <t>Partner WatchDog Support Renewal for ZoneDirector 3000, 1 Year</t>
  </si>
  <si>
    <t>End User WatchDog Support Renewal for ZoneDirector 3000, 1 Year</t>
  </si>
  <si>
    <t>End User End User WatchDog Support Renewal for ZoneDirector 5000, 900 AP License Upgrade, 1 Year</t>
  </si>
  <si>
    <t>Partner WatchDog Support Renewal for ZoneDirector 1106, 3 Year</t>
  </si>
  <si>
    <t>Part Supp Renew ZD1106 3yr</t>
  </si>
  <si>
    <t>End User WatchDog Support Renewal for ZoneDirector 1106, 3 Year</t>
  </si>
  <si>
    <t>EU Supp Renew ZD1106 3yr</t>
  </si>
  <si>
    <t>Partner WatchDog Support Renewal for ZoneDirector 1112, 3 Year</t>
  </si>
  <si>
    <t>Part Supp Renew ZD1112 3yr</t>
  </si>
  <si>
    <t>End User WatchDog Support Renewal for ZoneDirector 1112, 3 Year</t>
  </si>
  <si>
    <t>EU Supp Renew ZD1112 3yr</t>
  </si>
  <si>
    <t>Partner WatchDog Support Renewal for ZoneDirector 1125, 3 Year</t>
  </si>
  <si>
    <t>Part Supp Renew ZD1125 3yr</t>
  </si>
  <si>
    <t>End User WatchDog Support Renewal for ZoneDirector 1125, 3 Year</t>
  </si>
  <si>
    <t>EU Supp Renew ZD1125 3yr</t>
  </si>
  <si>
    <t>Partner WatchDog Support Renewal for ZoneDirector 1150, 3 Year</t>
  </si>
  <si>
    <t>Part Supp Renew ZD1150 3yr</t>
  </si>
  <si>
    <t>End User WatchDog Support Renewal for ZoneDirector 1150, 3 Year</t>
  </si>
  <si>
    <t>EU Supp Renew ZD1150 3yr</t>
  </si>
  <si>
    <t>Partner WatchDog Support Renewal for ZoneDirector License Upgrade from 1106 to 1112, 3 Year</t>
  </si>
  <si>
    <t>Part Supp Renew ZD1106-12 Upgrade 3yr</t>
  </si>
  <si>
    <t>End User WatchDog Support Renewal for ZoneDirector License Upgrade from 1106 to 1112, 3 Year</t>
  </si>
  <si>
    <t>EU Supp Renew ZD1106-12 Upgrade 3yr</t>
  </si>
  <si>
    <t>Partner WatchDog Support Renewal for ZoneDirector License Upgrade from 1106 to 1125, 3 Year</t>
  </si>
  <si>
    <t>Part Supp Renew ZD1106-25 Upgrade 3yr</t>
  </si>
  <si>
    <t>End User WatchDog Support Renewal for ZoneDirector License Upgrade from 1106 to 1125, 3 Year</t>
  </si>
  <si>
    <t>EU Supp Renew ZD1106-25 Upgrade 3yr</t>
  </si>
  <si>
    <t>Partner WatchDog Support Renewal for ZoneDirector License Upgrade from 1106 to 1150, 3 Year</t>
  </si>
  <si>
    <t>Part Supp Renew ZD1106-50 Upgrade 3yr</t>
  </si>
  <si>
    <t>End User WatchDog Support Renewal for ZoneDirector License Upgrade from 1106 to 1150, 3 Year</t>
  </si>
  <si>
    <t>EU Supp Renew ZD1106-50 Upgrade 3yr</t>
  </si>
  <si>
    <t>Partner WatchDog Support Renewal for ZoneDirector License Upgrade from 1112 to 1125, 3 Year</t>
  </si>
  <si>
    <t>Part Supp Renew ZD1112-25 Upgrade 3yr</t>
  </si>
  <si>
    <t>End User WatchDog Support Renewal for ZoneDirector License Upgrade from 1112 to 1125, 3 Year</t>
  </si>
  <si>
    <t>EU Supp Renew ZD1112-25 Upgrade 3yr</t>
  </si>
  <si>
    <t>Partner WatchDog Support Renewal for ZoneDirector License Upgrade from 1112 to 1150, 3 Year</t>
  </si>
  <si>
    <t>Part Supp Renew ZD1112-50 Upgrade 3yr</t>
  </si>
  <si>
    <t>End User WatchDog Support Renewal for ZoneDirector License Upgrade from 1112 to 1150, 3 Year</t>
  </si>
  <si>
    <t>EU Supp Renew ZD1112-50 Upgrade 3yr</t>
  </si>
  <si>
    <t>Partner WatchDog Support Renewal for ZoneDirector License Upgrade from 1125 to 1150, 3 Year</t>
  </si>
  <si>
    <t>Part Supp Renew ZD1125-50 Upgrade 3yr</t>
  </si>
  <si>
    <t>End User WatchDog Support Renewal for ZoneDirector License Upgrade from 1125 to 1150, 3 Year</t>
  </si>
  <si>
    <t>EU Supp Renew ZD1125-50 Upgrade 3yr</t>
  </si>
  <si>
    <t>Partner WatchDog Support Renewal for ZoneDirector 3025, 3 Year</t>
  </si>
  <si>
    <t>Part Supp Renew ZD3025 3yr</t>
  </si>
  <si>
    <t>End User WatchDog Support Renewal for ZoneDirector 3025, 3 Year</t>
  </si>
  <si>
    <t>EU Supp Renew ZD3025 3yr</t>
  </si>
  <si>
    <t>Partner WatchDog Support Renewal for ZoneDirector 3050, 3 Year</t>
  </si>
  <si>
    <t>Part Supp Renew ZD3050 3yr</t>
  </si>
  <si>
    <t>End User WatchDog Support Renewal for ZoneDirector 3050, 3 Year</t>
  </si>
  <si>
    <t>EU Supp Renew ZD3050 3yr</t>
  </si>
  <si>
    <t>Partner WatchDog Support Renewal for ZoneDirector 3000, 25 AP License Upgrade, 3 Year</t>
  </si>
  <si>
    <t>Part Supp Renew ZD3000 25 upgrade 3yr</t>
  </si>
  <si>
    <t>End User WatchDog Support Renewal for ZoneDirector 3000, 25 AP License Upgrade, 3 Year</t>
  </si>
  <si>
    <t>EU Supp Renew  ZD3050 25 upgrade 3yr</t>
  </si>
  <si>
    <t>Partner WatchDog Support Renewal for ZoneDirector 3000, 50 AP License Upgrade, 3 Year</t>
  </si>
  <si>
    <t>Part Supp Renew ZD3000 50 upgrade 3yr</t>
  </si>
  <si>
    <t>End User WatchDog Support Renewal for ZoneDirector 3000, 50 AP License Upgrade, 3 Year</t>
  </si>
  <si>
    <t>EU Supp Renew ZD3000 50 upgrade 3yr</t>
  </si>
  <si>
    <t>Partner WatchDog Support Renewal for ZoneDirector 3000, 100 AP License Upgrade, 3 Year</t>
  </si>
  <si>
    <t>Part Supp Renew ZD3000 100 upgrade 3yr</t>
  </si>
  <si>
    <t>End User WatchDog Support Renewal for ZoneDirector 3000, 100 AP License Upgrade, 3 Year</t>
  </si>
  <si>
    <t>EU Supp Renew ZD3000 100 upgrade 3yr</t>
  </si>
  <si>
    <t>Partner WatchDog Support Renewal for ZoneDirector 3000 150 AP License Upgrade, 3 Year</t>
  </si>
  <si>
    <t>Part Supp Renew ZD3000 150 upgrade 3yr</t>
  </si>
  <si>
    <t>End User WatchDog Support Renewal for ZoneDirector 3000 150 AP License Upgrade, 3 Year</t>
  </si>
  <si>
    <t>EU Supp Renew ZD3000 150 upgrade 3yr</t>
  </si>
  <si>
    <t>Partner WatchDog Support Renewal for ZoneDirector 3000 200 AP License Upgrade, 3 Year</t>
  </si>
  <si>
    <t>Part Supp Renew ZD3000 200 upgrade 3yr</t>
  </si>
  <si>
    <t>End User WatchDog Support Renewal for ZoneDirector 3000 200 AP License Upgrade, 3 Year</t>
  </si>
  <si>
    <t>EU Supp Renew ZD3000 200 upgrade 3yr</t>
  </si>
  <si>
    <t>Partner WatchDog Support Renewal for ZoneDirector 3000 250 AP License Upgrade, 3 Year</t>
  </si>
  <si>
    <t>Part Supp Renew ZD3000 250 upgrade 3yr</t>
  </si>
  <si>
    <t>End User WatchDog Support Renewal for ZoneDirector 3000 250 AP License Upgrade, 3 Year</t>
  </si>
  <si>
    <t>EU Supp Renew ZD3000 250 upgrade 3yr</t>
  </si>
  <si>
    <t>Partner WatchDog Support Renewal for ZoneDirector 3000 300 AP License Upgrade, 3 Year</t>
  </si>
  <si>
    <t>Part Supp Renew ZD3000 300 upgrade 3yr</t>
  </si>
  <si>
    <t>End User WatchDog Support Renewal for ZoneDirector 3000 300 AP License Upgrade, 3 Year</t>
  </si>
  <si>
    <t>EU Supp Renew ZD3000 300 upgrade 3yr</t>
  </si>
  <si>
    <t>Partner WatchDog Support Renewal for ZoneDirector 3000 350 AP License Upgrade, 3 Year</t>
  </si>
  <si>
    <t>Part Supp Renew ZD3000 350 upgrade 3yr</t>
  </si>
  <si>
    <t>End User WatchDog Support Renewal for ZoneDirector 3000 350 AP License Upgrade, 3 Year</t>
  </si>
  <si>
    <t>EU Supp Renew ZD3000 350 upgrade 3yr</t>
  </si>
  <si>
    <t>Partner WatchDog Support Renewal for ZoneDirector 3000 400 AP License Upgrade, 3 Year</t>
  </si>
  <si>
    <t>Part Supp Renew ZD3000 400 upgrade 3yr</t>
  </si>
  <si>
    <t>End User WatchDog Support Renewal for ZoneDirector 3000 400 AP License Upgrade, 3 Year</t>
  </si>
  <si>
    <t>EU Supp Renew ZD3000 400 upgrade 3yr</t>
  </si>
  <si>
    <t>Partner WatchDog Support Renewal for ZoneDirector 3000 450 AP License Upgrade, 3 Year</t>
  </si>
  <si>
    <t>Part Supp Renew ZD3000 450 upgrade 3yr</t>
  </si>
  <si>
    <t>End User WatchDog Support Renewal for ZoneDirector 3000 450 AP License Upgrade, 3 Year</t>
  </si>
  <si>
    <t>EU Supp Renew ZD3000 450 upgrade 3yr</t>
  </si>
  <si>
    <t>Partner WatchDog Support Renewal for ZoneDirector 5000, 100 APs, 3 Year</t>
  </si>
  <si>
    <t>Part Supp Renew ZD5100 3yr</t>
  </si>
  <si>
    <t>End User WatchDog Support Renewal for ZoneDirector 5000, 100 APs, 3 Year</t>
  </si>
  <si>
    <t>EU Supp Renew ZD5100 3yr</t>
  </si>
  <si>
    <t>Partner WatchDog Support Renewal for ZoneDirector 5000, 50 AP License Upgrade, 3 Year</t>
  </si>
  <si>
    <t>Part Supp Renew ZD5000 50 upgrade 3yr</t>
  </si>
  <si>
    <t>End User WatchDog Support Renewal for ZoneDirector 5000, 50 AP License Upgrade, 3 Year</t>
  </si>
  <si>
    <t>EU Supp Renew ZD5000 50 upgrade 3yr</t>
  </si>
  <si>
    <t>Partner WatchDog Support Renewal for ZoneDirector 5000, 100 AP License Upgrade, 3 Year</t>
  </si>
  <si>
    <t>Part Supp Renew ZD5000 100 upgrade 3yr</t>
  </si>
  <si>
    <t>End User WatchDog Support Renewal for ZoneDirector 5000, 100 AP License Upgrade, 3 Year</t>
  </si>
  <si>
    <t>EU Supp Renew ZD5000 100 upgrade 3yr</t>
  </si>
  <si>
    <t>Partner WatchDog Support Renewal for ZoneDirector 5000, 150 AP License Upgrade, 3 Year</t>
  </si>
  <si>
    <t>Part Supp Renew ZD5000 150 upgrade 3yr</t>
  </si>
  <si>
    <t>End User WatchDog Support Renewal for ZoneDirector 5000, 150 AP License Upgrade, 3 Year</t>
  </si>
  <si>
    <t>EU Supp Renew ZD5000 150 upgrade 3yr</t>
  </si>
  <si>
    <t>Partner WatchDog Support Renewal for ZoneDirector 5000, 200 AP License Upgrade, 3 Year</t>
  </si>
  <si>
    <t>Part Supp Renew ZD5000 200 upgrade 3yr</t>
  </si>
  <si>
    <t>End User WatchDog Support Renewal for ZoneDirector 5000, 200 AP License Upgrade, 3 Year</t>
  </si>
  <si>
    <t>EU Supp Renew ZD5000 200 upgrade 3yr</t>
  </si>
  <si>
    <t>Partner WatchDog Support Renewal for ZoneDirector 5000, 250 AP License Upgrade, 3 Year</t>
  </si>
  <si>
    <t>Part Supp Renew ZD5000 250 upgrade 3yr</t>
  </si>
  <si>
    <t>End User WatchDog Support Renewal for ZoneDirector 5000, 250 AP License Upgrade, 3 Year</t>
  </si>
  <si>
    <t>EU Supp Renew ZD5000 250 upgrade 3yr</t>
  </si>
  <si>
    <t>Partner WatchDog Support Renewal for ZoneDirector 5000, 300 AP License Upgrade, 3 Year</t>
  </si>
  <si>
    <t>Part Supp Renew ZD5000 300 upgrade 3yr</t>
  </si>
  <si>
    <t>End User WatchDog Support Renewal for ZoneDirector 5000, 300 AP License Upgrade, 3 Year</t>
  </si>
  <si>
    <t>EU Supp Renew ZD5000 300 upgrade 3yr</t>
  </si>
  <si>
    <t>Partner WatchDog Support Renewal for ZoneDirector 5000, 350 AP License Upgrade, 3 Year</t>
  </si>
  <si>
    <t>Part Supp Renew ZD5000 350 upgrade 3yr</t>
  </si>
  <si>
    <t>End User WatchDog Support Renewal for ZoneDirector 5000, 350 AP License Upgrade, 3 Year</t>
  </si>
  <si>
    <t>EU Supp Renew ZD5000 350 upgrade 3yr</t>
  </si>
  <si>
    <t>Partner WatchDog Support Renewal for ZoneDirector 5000, 400 AP License Upgrade, 3 Year</t>
  </si>
  <si>
    <t>Part Supp Renew ZD5000 400 upgrade 3yr</t>
  </si>
  <si>
    <t>End User WatchDog Support Renewal for ZoneDirector 5000, 400 AP License Upgrade, 3 Year</t>
  </si>
  <si>
    <t>EU Supp Renew ZD5000 400 upgrade 3yr</t>
  </si>
  <si>
    <t>Partner WatchDog Support Renewal for ZoneDirector 5000, 450 AP License Upgrade, 3 Year</t>
  </si>
  <si>
    <t>Part Supp Renew ZD5000 450 upgrade 3yr</t>
  </si>
  <si>
    <t>End User WatchDog Support Renewal for ZoneDirector 5000, 450 AP License Upgrade, 3 Year</t>
  </si>
  <si>
    <t>EU Supp Renew ZD5000 450 upgrade 3yr</t>
  </si>
  <si>
    <t>Partner WatchDog Support Renewal for ZoneDirector 5000, 500 AP License Upgrade, 3 Year</t>
  </si>
  <si>
    <t>Part Supp Renew ZD5000 500 upgrade 3yr</t>
  </si>
  <si>
    <t>End User WatchDog Support Renewal for ZoneDirector 5000, 500 AP License Upgrade, 3 Year</t>
  </si>
  <si>
    <t>EU Supp Renew ZD5000 500 upgrade 3yr</t>
  </si>
  <si>
    <t>Partner WatchDog Support Renewal for ZoneDirector 5000, 550 AP License Upgrade, 3 Year</t>
  </si>
  <si>
    <t>Part Supp Renew ZD5000 550 upgrade 3yr</t>
  </si>
  <si>
    <t>End User WatchDog Support Renewal for ZoneDirector 5000, 550 AP License Upgrade, 3 Year</t>
  </si>
  <si>
    <t>EU Supp Renew ZD5000 550 upgrade 3yr</t>
  </si>
  <si>
    <t>Partner WatchDog Support Renewal for ZoneDirector 5000, 600 AP License Upgrade, 3 Year</t>
  </si>
  <si>
    <t>Part Supp Renew ZD5000 600 upgrade 3yr</t>
  </si>
  <si>
    <t>End User WatchDog Support Renewal for ZoneDirector 5000, 600 AP License Upgrade, 3 Year</t>
  </si>
  <si>
    <t>EU Supp Renew ZD5000 600 upgrade 3yr</t>
  </si>
  <si>
    <t>Partner WatchDog Support Renewal for ZoneDirector 5000, 650 AP License Upgrade, 3 Year</t>
  </si>
  <si>
    <t>Part Supp Renew ZD5000 650 upgrade 3yr</t>
  </si>
  <si>
    <t>End User WatchDog Support Renewal for ZoneDirector 5000, 650 AP License Upgrade, 3 Year</t>
  </si>
  <si>
    <t>EU Supp Renew ZD5000 650 upgrade 3yr</t>
  </si>
  <si>
    <t>Partner WatchDog Support Renewal for ZoneDirector 5000, 700 AP License Upgrade, 3 Year</t>
  </si>
  <si>
    <t>Part Supp Renew ZD5000 700 upgrade 3yr</t>
  </si>
  <si>
    <t>End User WatchDog Support Renewal for ZoneDirector 5000, 700 AP License Upgrade, 3 Year</t>
  </si>
  <si>
    <t>EU Supp Renew ZD5000 700 upgrade 3yr</t>
  </si>
  <si>
    <t>Partner WatchDog Support Renewal for ZoneDirector 5000, 750 AP License Upgrade, 3 Year</t>
  </si>
  <si>
    <t>Part Supp Renew ZD5000 750 upgrade 3yr</t>
  </si>
  <si>
    <t>End User WatchDog Support Renewal for ZoneDirector 5000, 750 AP License Upgrade, 3 Year</t>
  </si>
  <si>
    <t>EU Supp Renew ZD5000 750 upgrade 3yr</t>
  </si>
  <si>
    <t>Partner WatchDog Support Renewal for ZoneDirector 5000, 800 AP License Upgrade, 3 Year</t>
  </si>
  <si>
    <t>Part Supp Renew ZD5000 800 upgrade 3yr</t>
  </si>
  <si>
    <t>End User WatchDog Support Renewal for ZoneDirector 5000, 800 AP License Upgrade, 3 Year</t>
  </si>
  <si>
    <t>EU Supp Renew ZD5000 800 upgrade 3yr</t>
  </si>
  <si>
    <t>Partner WatchDog Support Renewal for ZoneDirector 5000, 850 AP License Upgrade, 3 Year</t>
  </si>
  <si>
    <t>Part Supp Renew ZD5000 850 upgrade 3yr</t>
  </si>
  <si>
    <t>End User WatchDog Support Renewal for ZoneDirector 5000, 850 AP License Upgrade, 3 Year</t>
  </si>
  <si>
    <t>EU Supp Renew ZD5000 850 upgrade 3yr</t>
  </si>
  <si>
    <t>Partner WatchDog Support Renewal for ZoneDirector 5000, 900 AP License Upgrade, 3 Year</t>
  </si>
  <si>
    <t>Part Supp Renew ZD5000 900 upgrade 3yr</t>
  </si>
  <si>
    <t>End User End User WatchDog Support Renewal for ZoneDirector 5000, 900 AP License Upgrade, 3 Year</t>
  </si>
  <si>
    <t>EU Supp Renew ZD5000 900 upgrade 3yr</t>
  </si>
  <si>
    <t>Partner WatchDog Support Renewal for ZoneDirector 3025, 5 Year</t>
  </si>
  <si>
    <t>End User WatchDog Support Renewal for ZoneDirector 3025, 5 Year</t>
  </si>
  <si>
    <t>EU Supp Renew ZD3025 5yr</t>
  </si>
  <si>
    <t>Partner WatchDog Support Renewal for ZoneDirector 3050, 5 Year</t>
  </si>
  <si>
    <t>Part Supp Renew ZD3050 5yr</t>
  </si>
  <si>
    <t>End User WatchDog Support Renewal for ZoneDirector 3050, 5 Year</t>
  </si>
  <si>
    <t>EU Supp Renew ZD3050 5yr</t>
  </si>
  <si>
    <t>Partner WatchDog Support Renewal for ZoneDirector 3000, 25 AP License Upgrade, 5 Year</t>
  </si>
  <si>
    <t>Part Supp Renew ZD3000 25 upgrade 5yr</t>
  </si>
  <si>
    <t>End User WatchDog Support Renewal for ZoneDirector 3000, 25 AP License Upgrade, 5 Year</t>
  </si>
  <si>
    <t>EU Supp Renew  ZD3050 25 upgrade 5yr</t>
  </si>
  <si>
    <t>Partner WatchDog Support Renewal for ZoneDirector 3000, 50 AP License Upgrade, 5 Year</t>
  </si>
  <si>
    <t>Part Supp Renew ZD3000 50 upgrade 5yr</t>
  </si>
  <si>
    <t>End User WatchDog Support Renewal for ZoneDirector 3000, 50 AP License Upgrade, 5 Year</t>
  </si>
  <si>
    <t>EU Supp Renew ZD3000 50 upgrade 5yr</t>
  </si>
  <si>
    <t>Partner WatchDog Support Renewal for ZoneDirector 3000, 100 AP License Upgrade, 5 Year</t>
  </si>
  <si>
    <t>Part Supp Renew ZD3000 100 upgrade 5yr</t>
  </si>
  <si>
    <t>End User WatchDog Support Renewal for ZoneDirector 3000, 100 AP License Upgrade, 5 Year</t>
  </si>
  <si>
    <t>EU Supp Renew ZD3000 100 upgrade 5yr</t>
  </si>
  <si>
    <t>Partner WatchDog Support Renewal for ZoneDirector 3000 150 AP License Upgrade, 5 Year</t>
  </si>
  <si>
    <t>Part Supp Renew ZD3000 150 upgrade 5yr</t>
  </si>
  <si>
    <t>End User WatchDog Support Renewal for ZoneDirector 3000 150 AP License Upgrade, 5 Year</t>
  </si>
  <si>
    <t>EU Supp Renew ZD3000 150 upgrade 5yr</t>
  </si>
  <si>
    <t>Partner WatchDog Support Renewal for ZoneDirector 3000 200 AP License Upgrade, 5 Year</t>
  </si>
  <si>
    <t>Part Supp Renew ZD3000 200 upgrade 5yr</t>
  </si>
  <si>
    <t>End User WatchDog Support Renewal for ZoneDirector 3000 200 AP License Upgrade, 5 Year</t>
  </si>
  <si>
    <t>EU Supp Renew ZD3000 200 upgrade 5yr</t>
  </si>
  <si>
    <t>Partner WatchDog Support Renewal for ZoneDirector 3000 250 AP License Upgrade, 5 Year</t>
  </si>
  <si>
    <t>Part Supp Renew ZD3000 250 upgrade 5yr</t>
  </si>
  <si>
    <t>End User WatchDog Support Renewal for ZoneDirector 3000 250 AP License Upgrade, 5 Year</t>
  </si>
  <si>
    <t>EU Supp Renew ZD3000 250 upgrade 5yr</t>
  </si>
  <si>
    <t>Partner WatchDog Support Renewal for ZoneDirector 3000 300 AP License Upgrade, 5 Year</t>
  </si>
  <si>
    <t>Part Supp Renew ZD3000 300 upgrade 5yr</t>
  </si>
  <si>
    <t>End User WatchDog Support Renewal for ZoneDirector 3000 300 AP License Upgrade, 5 Year</t>
  </si>
  <si>
    <t>EU Supp Renew ZD3000 300 upgrade 5yr</t>
  </si>
  <si>
    <t>Partner WatchDog Support Renewal for ZoneDirector 3000 350 AP License Upgrade, 5 Year</t>
  </si>
  <si>
    <t>Part Supp Renew ZD3000 350 upgrade 5yr</t>
  </si>
  <si>
    <t>End User WatchDog Support Renewal for ZoneDirector 3000 350 AP License Upgrade, 5 Year</t>
  </si>
  <si>
    <t>EU Supp Renew ZD3000 350 upgrade 5yr</t>
  </si>
  <si>
    <t>Partner WatchDog Support Renewal for ZoneDirector 3000 400 AP License Upgrade, 5 Year</t>
  </si>
  <si>
    <t>Part Supp Renew ZD3000 400 upgrade 5yr</t>
  </si>
  <si>
    <t>End User WatchDog Support Renewal for ZoneDirector 3000 400 AP License Upgrade, 5 Year</t>
  </si>
  <si>
    <t>EU Supp Renew ZD3000 400 upgrade 5yr</t>
  </si>
  <si>
    <t>Partner WatchDog Support Renewal for ZoneDirector 3000 450 AP License Upgrade, 5 Year</t>
  </si>
  <si>
    <t>Part Supp Renew ZD3000 450 upgrade 5yr</t>
  </si>
  <si>
    <t>End User WatchDog Support Renewal for ZoneDirector 3000 450 AP License Upgrade, 5 Year</t>
  </si>
  <si>
    <t>EU Supp Renew ZD3000 450 upgrade 5yr</t>
  </si>
  <si>
    <t>Partner WatchDog Support Renewal for ZoneDirector 5000, 100 APs, 5 Year</t>
  </si>
  <si>
    <t>Part Supp Renew ZD5100 5yr</t>
  </si>
  <si>
    <t>End User WatchDog Support Renewal for ZoneDirector 5000, 100 APs, 5 Year</t>
  </si>
  <si>
    <t>EU Supp Renew ZD5100 5yr</t>
  </si>
  <si>
    <t>Partner WatchDog Support Renewal for ZoneDirector 5000, 50 AP License Upgrade, 5 Year</t>
  </si>
  <si>
    <t>Part Supp Renew ZD5000 50 upgrade 5yr</t>
  </si>
  <si>
    <t>End User WatchDog Support Renewal for ZoneDirector 5000, 50 AP License Upgrade, 5 Year</t>
  </si>
  <si>
    <t>EU Supp Renew ZD5000 50 upgrade 5yr</t>
  </si>
  <si>
    <t>Partner WatchDog Support Renewal for ZoneDirector 5000, 100 AP License Upgrade, 5 Year</t>
  </si>
  <si>
    <t>Part Supp Renew ZD5000 100 upgrade 5yr</t>
  </si>
  <si>
    <t>End User WatchDog Support Renewal for ZoneDirector 5000, 100 AP License Upgrade, 5 Year</t>
  </si>
  <si>
    <t>EU Supp Renew ZD5000 100 upgrade 5yr</t>
  </si>
  <si>
    <t>Partner WatchDog Support Renewal for ZoneDirector 5000, 150 AP License Upgrade, 5 Year</t>
  </si>
  <si>
    <t>Part Supp Renew ZD5000 150 upgrade 5yr</t>
  </si>
  <si>
    <t>End User WatchDog Support Renewal for ZoneDirector 5000, 150 AP License Upgrade, 5 Year</t>
  </si>
  <si>
    <t>EU Supp Renew ZD5000 150 upgrade 5yr</t>
  </si>
  <si>
    <t>Partner WatchDog Support Renewal for ZoneDirector 5000, 200 AP License Upgrade, 5 Year</t>
  </si>
  <si>
    <t>Part Supp Renew ZD5000 200 upgrade 5yr</t>
  </si>
  <si>
    <t>End User WatchDog Support Renewal for ZoneDirector 5000, 200 AP License Upgrade, 5 Year</t>
  </si>
  <si>
    <t>EU Supp Renew ZD5000 200 upgrade 5yr</t>
  </si>
  <si>
    <t>Partner WatchDog Support Renewal for ZoneDirector 5000, 250 AP License Upgrade, 5 Year</t>
  </si>
  <si>
    <t>Part Supp Renew ZD5000 250 upgrade 5yr</t>
  </si>
  <si>
    <t>End User WatchDog Support Renewal for ZoneDirector 5000, 250 AP License Upgrade, 5 Year</t>
  </si>
  <si>
    <t>EU Supp Renew ZD5000 250 upgrade 5yr</t>
  </si>
  <si>
    <t>Partner WatchDog Support Renewal for ZoneDirector 5000, 300 AP License Upgrade, 5 Year</t>
  </si>
  <si>
    <t>Part Supp Renew ZD5000 300 upgrade 5yr</t>
  </si>
  <si>
    <t>End User WatchDog Support Renewal for ZoneDirector 5000, 300 AP License Upgrade, 5 Year</t>
  </si>
  <si>
    <t>EU Supp Renew ZD5000 300 upgrade 5yr</t>
  </si>
  <si>
    <t>Partner WatchDog Support Renewal for ZoneDirector 5000, 350 AP License Upgrade, 5 Year</t>
  </si>
  <si>
    <t>Part Supp Renew ZD5000 350 upgrade 5yr</t>
  </si>
  <si>
    <t>End User WatchDog Support Renewal for ZoneDirector 5000, 350 AP License Upgrade, 5 Year</t>
  </si>
  <si>
    <t>EU Supp Renew ZD5000 350 upgrade 5yr</t>
  </si>
  <si>
    <t>Partner WatchDog Support Renewal for ZoneDirector 5000, 400 AP License Upgrade, 5 Year</t>
  </si>
  <si>
    <t>Part Supp Renew ZD5000 400 upgrade 5yr</t>
  </si>
  <si>
    <t>End User WatchDog Support Renewal for ZoneDirector 5000, 400 AP License Upgrade, 5 Year</t>
  </si>
  <si>
    <t>EU Supp Renew ZD5000 400 upgrade 5yr</t>
  </si>
  <si>
    <t>Partner WatchDog Support Renewal for ZoneDirector 5000, 450 AP License Upgrade, 5 Year</t>
  </si>
  <si>
    <t>Part Supp Renew ZD5000 450 upgrade 5yr</t>
  </si>
  <si>
    <t>End User WatchDog Support Renewal for ZoneDirector 5000, 450 AP License Upgrade, 5 Year</t>
  </si>
  <si>
    <t>EU Supp Renew ZD5000 450 upgrade 5yr</t>
  </si>
  <si>
    <t>Partner WatchDog Support Renewal for ZoneDirector 5000, 500 AP License Upgrade, 5 Year</t>
  </si>
  <si>
    <t>Part Supp Renew ZD5000 500 upgrade 5yr</t>
  </si>
  <si>
    <t>End User WatchDog Support Renewal for ZoneDirector 5000, 500 AP License Upgrade, 5 Year</t>
  </si>
  <si>
    <t>EU Supp Renew ZD5000 500 upgrade 5yr</t>
  </si>
  <si>
    <t>Partner WatchDog Support Renewal for ZoneDirector 5000, 550 AP License Upgrade, 5 Year</t>
  </si>
  <si>
    <t>Part Supp Renew ZD5000 550 upgrade 5yr</t>
  </si>
  <si>
    <t>End User WatchDog Support Renewal for ZoneDirector 5000, 550 AP License Upgrade, 5 Year</t>
  </si>
  <si>
    <t>EU Supp Renew ZD5000 550 upgrade 5yr</t>
  </si>
  <si>
    <t>Partner WatchDog Support Renewal for ZoneDirector 5000, 600 AP License Upgrade, 5 Year</t>
  </si>
  <si>
    <t>Part Supp Renew ZD5000 600 upgrade 5yr</t>
  </si>
  <si>
    <t>End User WatchDog Support Renewal for ZoneDirector 5000, 600 AP License Upgrade, 5 Year</t>
  </si>
  <si>
    <t>EU Supp Renew ZD5000 600 upgrade 5yr</t>
  </si>
  <si>
    <t>Partner WatchDog Support Renewal for ZoneDirector 5000, 650 AP License Upgrade, 5 Year</t>
  </si>
  <si>
    <t>Part Supp Renew ZD5000 650 upgrade 5yr</t>
  </si>
  <si>
    <t>End User WatchDog Support Renewal for ZoneDirector 5000, 650 AP License Upgrade, 5 Year</t>
  </si>
  <si>
    <t>EU Supp Renew ZD5000 650 upgrade 5yr</t>
  </si>
  <si>
    <t>Partner WatchDog Support Renewal for ZoneDirector 5000, 700 AP License Upgrade, 5 Year</t>
  </si>
  <si>
    <t>Part Supp Renew ZD5000 700 upgrade 5yr</t>
  </si>
  <si>
    <t>End User WatchDog Support Renewal for ZoneDirector 5000, 700 AP License Upgrade, 5 Year</t>
  </si>
  <si>
    <t>EU Supp Renew ZD5000 700 upgrade 5yr</t>
  </si>
  <si>
    <t>Partner WatchDog Support Renewal for ZoneDirector 5000, 750 AP License Upgrade, 5 Year</t>
  </si>
  <si>
    <t>Part Supp Renew ZD5000 750 upgrade 5yr</t>
  </si>
  <si>
    <t>End User WatchDog Support Renewal for ZoneDirector 5000, 750 AP License Upgrade, 5 Year</t>
  </si>
  <si>
    <t>EU Supp Renew ZD5000 750 upgrade 5yr</t>
  </si>
  <si>
    <t>Partner WatchDog Support Renewal for ZoneDirector 5000, 800 AP License Upgrade, 5 Year</t>
  </si>
  <si>
    <t>Part Supp Renew ZD5000 800 upgrade 5yr</t>
  </si>
  <si>
    <t>End User WatchDog Support Renewal for ZoneDirector 5000, 800 AP License Upgrade, 5 Year</t>
  </si>
  <si>
    <t>EU Supp Renew ZD5000 800 upgrade 5yr</t>
  </si>
  <si>
    <t>Partner WatchDog Support Renewal for ZoneDirector 5000, 850 AP License Upgrade, 5 Year</t>
  </si>
  <si>
    <t>Part Supp Renew ZD5000 850 upgrade 5yr</t>
  </si>
  <si>
    <t>End User WatchDog Support Renewal for ZoneDirector 5000, 850 AP License Upgrade, 5 Year</t>
  </si>
  <si>
    <t>EU Supp Renew ZD5000 850 upgrade 5yr</t>
  </si>
  <si>
    <t>Partner WatchDog Support Renewal for ZoneDirector 5000, 900 AP License Upgrade, 5 Year</t>
  </si>
  <si>
    <t>Part Supp Renew ZD5000 900 upgrade 5yr</t>
  </si>
  <si>
    <t>End User End User WatchDog Support Renewal for ZoneDirector 5000, 900 AP License Upgrade, 5 Year</t>
  </si>
  <si>
    <t>EU Supp Renew ZD5000 900 upgrade 5yr</t>
  </si>
  <si>
    <t>WatchDog ZD1100 series Redundant Controller Support Renewal, 1 Year. Includes Support Renewal &amp; license upgrades to bring redundant ZD to the same level as the primary ZD. Must purchase with a ZD1106 (PN # 901-1106-XX00) or use with existing redundant ZD1100</t>
  </si>
  <si>
    <t>WatchDog ZD3000 series Redundant Controller Support Renewal, 1 Year. Includes Support Renewal &amp; license upgrades to bring redundant ZD to the same level as the primary ZD. Must purchase with a ZD3025 (PN # 901-3025-XX00) or use with existing redundant ZD3000</t>
  </si>
  <si>
    <t>WatchDog ZD5000 series Redundant Controller Support Renewal, 1 Year. Includes Support Renewal &amp; license upgrades to bring redundant ZD to the same level as the primary ZD. Must purchase with a ZD5100 (PN # 901-5100-XX00) or use with existing redundant ZD5000.</t>
  </si>
  <si>
    <t>WatchDog ZD1100 series Redundant Controller Support Renewal, 3 Year. Includes Support Renewal &amp; license upgrades to bring redundant ZD to the same level as the primary ZD. Must purchase with a ZD1106 (PN # 901-1106-XX00) or use with existing redundant ZD1100</t>
  </si>
  <si>
    <t>Redundant ZD1100 Support Renew 3yr</t>
  </si>
  <si>
    <t>WatchDog ZD3000 series Redundant Controller Support Renewal, 3 Year. Includes Support Renewal &amp; license upgrades to bring redundant ZD to the same level as the primary ZD. Must purchase with a ZD3025 (PN # 901-3025-XX00) or use with existing redundant ZD3000</t>
  </si>
  <si>
    <t>Redundant ZD3000 Support Renew 3yr</t>
  </si>
  <si>
    <t>WatchDog ZD5000 series Redundant Controller Support Renewal, 3 Year. Includes Support Renewal &amp; license upgrades to bring redundant ZD to the same level as the primary ZD. Must purchase with a ZD5100 (PN # 901-5100-XX00) or use with existing redundant ZD5000.</t>
  </si>
  <si>
    <t>Redundant ZD5000 Support Renew 3yr</t>
  </si>
  <si>
    <t>WatchDog ZD3000 series Redundant Controller Support Renewal, 5 Year. Includes Support Renewal &amp; license upgrades to bring redundant ZD to the same level as the primary ZD. Must purchase with a ZD3025 (PN # 901-3025-XX00) or use with existing redundant ZD3000</t>
  </si>
  <si>
    <t>Redundant ZD3000 Support Renew 5yr</t>
  </si>
  <si>
    <t>WatchDog ZD5000 series Redundant Controller Support Renewal, 5 Year. Includes Support Renewal &amp; license upgrades to bring redundant ZD to the same level as the primary ZD. Must purchase with a ZD5100 (PN # 901-5100-XX00) or use with existing redundant ZD5000.</t>
  </si>
  <si>
    <t>Redundant ZD5000 Support Renew 5yr</t>
  </si>
  <si>
    <t>Partner Support Renewal for ZoneFlex 7962, 1 Year (See ZoneFlex 7962 End of Life Notice)</t>
  </si>
  <si>
    <t>End User Support Renewal for ZoneFlex 7962, 1 Year (See ZoneFlex 7962 End of Life Notice)</t>
  </si>
  <si>
    <t>Partner Support Renewal for ZoneFlex 2942, 1 Year (See ZoneFlex 2942 End of Life Notice)</t>
  </si>
  <si>
    <t>End User Support Renewal for ZoneFlex 2942, 1 Year (See ZoneFlex 2942 End of Life Notice)</t>
  </si>
  <si>
    <t>Partner Support Renewal for ZoneSwitch 4224, 1 Year (1 Year EOS 9/30/2016, 3 Year EOS 9/30/2014)</t>
  </si>
  <si>
    <t>End User Support Renewal for ZoneSwitch 4224, 1 Year (1 Year EOS 9/30/2016, 3 Year EOS 9/30/2014)</t>
  </si>
  <si>
    <t>Partner Support Renewal for ZoneFlex 7321, 3 Year</t>
  </si>
  <si>
    <t>Part Supp Renew ZF7321 3yr</t>
  </si>
  <si>
    <t>End User Support Renewal for ZoneFlex 7321, 3 Year</t>
  </si>
  <si>
    <t>EU Supp Renew ZF7321 3yr</t>
  </si>
  <si>
    <t>Partner Support Renewal for ZoneFlex 7352, 3 Year</t>
  </si>
  <si>
    <t>Part Supp Renew ZF7352 3yr</t>
  </si>
  <si>
    <t>End User Support Renewal for ZoneFlex 7352, 3 Year</t>
  </si>
  <si>
    <t>EU Supp Renew ZF7352 3yr</t>
  </si>
  <si>
    <t>Partner Support Renewal for ZoneFlex 7372, 7372-E, 3 Year</t>
  </si>
  <si>
    <t>Part Supp Renew ZF7372 3yr</t>
  </si>
  <si>
    <t>End User Support Renewal for ZoneFlex 7372, 7372-E, 3 Year</t>
  </si>
  <si>
    <t>EU Supp Renew ZF7372 3yr</t>
  </si>
  <si>
    <t>Partner Support Renewal for ZoneFlex 7982, 3 Year</t>
  </si>
  <si>
    <t>Part Supp Renew ZF7982 3yr</t>
  </si>
  <si>
    <t>End User Support Renewal for ZoneFlex 7982, 3 Year</t>
  </si>
  <si>
    <t>EU Supp Renew ZF7982 3yr</t>
  </si>
  <si>
    <t>Partner Support Renewal for ZoneFlex 7363, 3 Year</t>
  </si>
  <si>
    <t>Part Supp Renew ZF7363 3yr</t>
  </si>
  <si>
    <t>End User Support Renewal for ZoneFlex 7363, 3 Year</t>
  </si>
  <si>
    <t>EU Supp Renew ZF7363 3yr</t>
  </si>
  <si>
    <t>Partner Support Renewal for ZoneFlex 7343, 3 Year</t>
  </si>
  <si>
    <t>Part Supp Renew ZF7343 3yr</t>
  </si>
  <si>
    <t>End User Support Renewal for ZoneFlex 7343, 3 Year</t>
  </si>
  <si>
    <t>EU Supp Renew ZF7343 3yr</t>
  </si>
  <si>
    <t>Partner Support Renewal for ZoneFlex 7341, 3 Year</t>
  </si>
  <si>
    <t>Part Supp Renew ZF7341 3yr</t>
  </si>
  <si>
    <t>End User Support Renewal for ZoneFlex 7341, 3 Year</t>
  </si>
  <si>
    <t>EU Supp Renew ZF7341 3yr</t>
  </si>
  <si>
    <t>Partner Support Renewal for ZoneFlex 7782, 7782-N, 7782-S, 7782-E, 3 Year</t>
  </si>
  <si>
    <t>Part Supp Renew ZF7782 3yr</t>
  </si>
  <si>
    <t>End User Support Renewal for ZoneFlex 7782, 7782-N, 7782-S, 7782-E, 3 Year</t>
  </si>
  <si>
    <t>EU Supp Renew ZF7782 3yr</t>
  </si>
  <si>
    <t>Partner Support Renewal for ZoneFlex 7762, 7762-S, 7762-T, 3 Year</t>
  </si>
  <si>
    <t>Part Supp Renew ZF7762 3yr</t>
  </si>
  <si>
    <t>End User Support Renewal for ZoneFlex 7762, 7762-S, 7762-T, 3 Year</t>
  </si>
  <si>
    <t>EU Supp Renew ZF7762 3yr</t>
  </si>
  <si>
    <t>Partner Support Renewal for ZoneFlex 7762-AC,7762-S-AC, 3 Year</t>
  </si>
  <si>
    <t>End User Support Renewal for ZoneFlex 7762-AC,7762-S-AC, 3 Year</t>
  </si>
  <si>
    <t>Partner Support Renewal for ZoneFlex 7731 (pair), including bundles with antennas, 3 Year</t>
  </si>
  <si>
    <t>Part Supp Renew 7731 pair 3yr</t>
  </si>
  <si>
    <t>End User Support Renewal for ZoneFlex 7731 (pair), including bundles with antennas, 3 Year</t>
  </si>
  <si>
    <t>EU Supp Renew 7731 pair 3yr</t>
  </si>
  <si>
    <t>Partner Support Renewal for ZoneFlex 7731 (single), 3 Year</t>
  </si>
  <si>
    <t>Part Supp Renew ZF7731 3yr</t>
  </si>
  <si>
    <t>End User Support Renewal for ZoneFlex 7731 (single), 3 Year</t>
  </si>
  <si>
    <t>EU Supp Renew ZF7731 3yr</t>
  </si>
  <si>
    <t>Partner Support Renewal for ZoneFlex 7055, 3 Year</t>
  </si>
  <si>
    <t>Part Supp Renew ZF7055 3yr</t>
  </si>
  <si>
    <t>End User Support Renewal for ZoneFlex 7055, 3 Year</t>
  </si>
  <si>
    <t>EU Supp Renew ZF7055 3yr</t>
  </si>
  <si>
    <t>Partner Support Renewal for ZoneFlex 7025, 3 Year</t>
  </si>
  <si>
    <t>Part Supp Renew ZF7025 3yr</t>
  </si>
  <si>
    <t>End User Support Renewal for ZoneFlex 7025, 3 Year</t>
  </si>
  <si>
    <t>EU Supp Renew ZF7025 3yr</t>
  </si>
  <si>
    <t>Partner Support Renewal for ZoneFlex 7441, 3 Year</t>
  </si>
  <si>
    <t>Part Supp Renew ZF7441 3yr</t>
  </si>
  <si>
    <t>End User Support Renewal for ZoneFlex 7441, 3 Year</t>
  </si>
  <si>
    <t>EU Supp Renew ZF7441 3yr</t>
  </si>
  <si>
    <t>Partner Support Renewal for ZoneFlex 7321, 5 Year</t>
  </si>
  <si>
    <t>Part Supp Renew ZF7321 5yr</t>
  </si>
  <si>
    <t>End User Support Renewal for ZoneFlex 7321, 5 Year</t>
  </si>
  <si>
    <t>EU Supp Renew ZF7321 5yr</t>
  </si>
  <si>
    <t>Partner Support Renewal for ZoneFlex 7352, 5 Year</t>
  </si>
  <si>
    <t>Part Supp Renew ZF7352 5yr</t>
  </si>
  <si>
    <t>End User Support Renewal for ZoneFlex 7352, 5 Year</t>
  </si>
  <si>
    <t>EU Supp Renew ZF7352 5yr</t>
  </si>
  <si>
    <t>Partner Support Renewal for ZoneFlex 7372, 7372-E, 5 Year</t>
  </si>
  <si>
    <t>Part Supp Renew ZF7372 5yr</t>
  </si>
  <si>
    <t>End User Support Renewal for ZoneFlex 7372, 7372-E, 5 Year</t>
  </si>
  <si>
    <t>EU Supp Renew ZF7372 5yr</t>
  </si>
  <si>
    <t>Partner Support Renewal for ZoneFlex 7982, 5 Year</t>
  </si>
  <si>
    <t>Part Supp Renew ZF7982 5yr</t>
  </si>
  <si>
    <t>End User Support Renewal for ZoneFlex 7982, 5 Year</t>
  </si>
  <si>
    <t>EU Supp Renew ZF7982 5yr</t>
  </si>
  <si>
    <t>Partner Support Renewal for ZoneFlex 7782, 7782-N, 7782-S, 7782-E, 5 Year</t>
  </si>
  <si>
    <t>Part Supp Renew ZF7782 5yr</t>
  </si>
  <si>
    <t>End User Support Renewal for ZoneFlex 7782, 7782-N, 7782-S, 7782-E, 5 Year</t>
  </si>
  <si>
    <t>EU Supp Renew ZF7782 5yr</t>
  </si>
  <si>
    <t>Partner Support Renewal for ZoneFlex 7762, 7762-S, 7762-T, 5 Year</t>
  </si>
  <si>
    <t>Part Supp Renew ZF7762 5yr</t>
  </si>
  <si>
    <t>End User Support Renewal for ZoneFlex 7762, 7762-S, 7762-T, 5 Year</t>
  </si>
  <si>
    <t>EU Supp Renew ZF7762 5yr</t>
  </si>
  <si>
    <t>Partner Support Renewal for ZoneFlex 7762-AC,7762-S-AC, 5 Year</t>
  </si>
  <si>
    <t>End User Support Renewal for ZoneFlex 7762-AC,7762-S-AC, 5 Year</t>
  </si>
  <si>
    <t>Partner Support Renewal for ZoneFlex 7731 (pair), including bundles with antennas, 5 Year</t>
  </si>
  <si>
    <t>Part Supp Renew 7731 pair 5yr</t>
  </si>
  <si>
    <t>End User Support Renewal for ZoneFlex 7731 (pair), including bundles with antennas, 5 Year</t>
  </si>
  <si>
    <t>EU Supp Renew 7731 pair 5yr</t>
  </si>
  <si>
    <t>Partner Support Renewal for ZoneFlex 7731 (single), 5 Year</t>
  </si>
  <si>
    <t>Part Supp Renew ZF7731 5yr</t>
  </si>
  <si>
    <t>End User Support Renewal for ZoneFlex 7731 (single), 5 Year</t>
  </si>
  <si>
    <t>EU Supp Renew ZF7731 5yr</t>
  </si>
  <si>
    <t>Partner Support Renewal for ZoneFlex 7055, 5 Year</t>
  </si>
  <si>
    <t>Part Supp Renew ZF7055 5yr</t>
  </si>
  <si>
    <t>End User Support Renewal for ZoneFlex 7055, 5 Year</t>
  </si>
  <si>
    <t>EU Supp Renew ZF7055 5yr</t>
  </si>
  <si>
    <t>Part Supp Renew ZFR300 1yr</t>
  </si>
  <si>
    <t>EU Supp Renew ZFR300 1yr</t>
  </si>
  <si>
    <t>Partner Support Renewal for ZoneFlex R300, 3 Year</t>
  </si>
  <si>
    <t>Part Supp Renew ZFR300 3yr</t>
  </si>
  <si>
    <t>End User Support Renewal for ZoneFlex R300, 3 Year</t>
  </si>
  <si>
    <t>EU Supp Renew ZFR300 3yr</t>
  </si>
  <si>
    <t>Partner Support Renewal for ZoneFlex R300, 5 Year</t>
  </si>
  <si>
    <t>Part Supp Renew ZFR300 5yr</t>
  </si>
  <si>
    <t>End User Support Renewal for ZoneFlex R300, 5 Year</t>
  </si>
  <si>
    <t>EU Supp Renew ZFR300 5yr</t>
  </si>
  <si>
    <t>Advance Replace Renew ZFR300 1yr</t>
  </si>
  <si>
    <t>WatchDog Advanced Hardware Replacement Renewal for ZoneFlex R300, 3 year</t>
  </si>
  <si>
    <t>Advance Replace Renew ZFR300 3yr</t>
  </si>
  <si>
    <t>WatchDog Advanced Hardware Replacement Renewal for ZoneFlex R300, 5 year</t>
  </si>
  <si>
    <t>Advance Replace Renew ZFR300 5yr</t>
  </si>
  <si>
    <t>WatchDog Advanced Hardware Replacement Renewal for ZoneFlex 7782, 7782-N, 7782-S, 7782-E, 1 year</t>
  </si>
  <si>
    <t>WatchDog Advanced Hardware Replacement Renewal for ZoneFlex 7731 (pair), incl. bundles with antennas, 1 year</t>
  </si>
  <si>
    <t>WatchDog Advanced Hardware Replacement Renewal for ZoneFlex 7321, 3 year</t>
  </si>
  <si>
    <t>Advance Replace Renew ZF7321 3yr</t>
  </si>
  <si>
    <t>WatchDog Advanced Hardware Replacement Renewal for ZoneFlex 7352, 3 year</t>
  </si>
  <si>
    <t>Advance Replace Renew ZF7352 3yr</t>
  </si>
  <si>
    <t>WatchDog Advanced Hardware Replacement Renewal for ZoneFlex 7372, 7372-E, 3 year</t>
  </si>
  <si>
    <t>Advance Replace Renew ZF7372 3yr</t>
  </si>
  <si>
    <t>WatchDog Advanced Hardware Replacement Renewal for ZoneFlex 7982, 3 year</t>
  </si>
  <si>
    <t>Advance Replace Renew ZF7982 3yr</t>
  </si>
  <si>
    <t>WatchDog Advanced Hardware Replacement Renewal for ZoneFlex 7363, 3 year</t>
  </si>
  <si>
    <t>Advance Replace Renew ZF7363 3yr</t>
  </si>
  <si>
    <t>WatchDog Advanced Hardware Replacement Renewal for ZoneFlex 7343, 3 year</t>
  </si>
  <si>
    <t>Advance Replace Renew ZF7343 3yr</t>
  </si>
  <si>
    <t>WatchDog Advanced Hardware Replacement Renewal for ZoneFlex 7341, 3 year</t>
  </si>
  <si>
    <t>Advance Replace Renew ZF7341 3yr</t>
  </si>
  <si>
    <t>WatchDog Advanced Hardware Replacement Renewal for ZoneFlex 7782, 7782-N, 7782-S, 7782-E, 3 year</t>
  </si>
  <si>
    <t>Advance Replace Renew ZF7782 3yr</t>
  </si>
  <si>
    <t>WatchDog Advanced Hardware Replacement Renewal for ZoneFlex 7762, 7762-S, 7762-T, 3 year</t>
  </si>
  <si>
    <t>Advance Replace Renew ZF7762 3yr</t>
  </si>
  <si>
    <t>WatchDog Advanced Hardware Replacement Renewal for ZoneFlex 7762-AC,7762-S-AC, 3 year</t>
  </si>
  <si>
    <t>WatchDog Advanced Hardware Replacement Renewal for ZoneFlex 7731 (pair), incl. bundles with antennas, 3 year</t>
  </si>
  <si>
    <t>Advance Replace Renew 7731 pair 3yr</t>
  </si>
  <si>
    <t>WatchDog Advanced Hardware Replacement Renewal for ZoneFlex 7731 (single), 3 year</t>
  </si>
  <si>
    <t>Advance Replace Renew ZF7731 3yr</t>
  </si>
  <si>
    <t>WatchDog Advanced Hardware Replacement Renewal for ZoneFlex 7055, 3 year</t>
  </si>
  <si>
    <t>Advance Replace Renew ZF7055 3yr</t>
  </si>
  <si>
    <t>WatchDog Advanced Hardware Replacement Renewal for ZoneFlex 7025, 3 year</t>
  </si>
  <si>
    <t>Advance Replace Renew ZF7025 3yr</t>
  </si>
  <si>
    <t>Advance Replace RenewZF7441 3yr</t>
  </si>
  <si>
    <t>WatchDog Advanced Hardware Replacement Renewal for Media Converter of Fiber Node Accessory, 3 year</t>
  </si>
  <si>
    <t>Advance Replace Renew Med Conv 3yr</t>
  </si>
  <si>
    <t>WatchDog Advanced Hardware Replacement Renewal for ZoneFlex 7321, 5 year</t>
  </si>
  <si>
    <t>Advance Replace Renew ZF7321 5yr</t>
  </si>
  <si>
    <t>WatchDog Advanced Hardware Replacement Renewal for ZoneFlex 7352, 5 year</t>
  </si>
  <si>
    <t>Advance Replace Renew ZF7352 5yr</t>
  </si>
  <si>
    <t>WatchDog Advanced Hardware Replacement Renewal for ZoneFlex 7372, 7372-E, 5 year</t>
  </si>
  <si>
    <t>Advance Replace Renew ZF7372 5yr</t>
  </si>
  <si>
    <t>WatchDog Advanced Hardware Replacement Renewal for ZoneFlex 7982, 5 year</t>
  </si>
  <si>
    <t>Advance Replace Renew ZF7982 5yr</t>
  </si>
  <si>
    <t>WatchDog Advanced Hardware Replacement Renewal for ZoneFlex 7782, 7782-N, 7782-S, 7782-E, 5 year</t>
  </si>
  <si>
    <t>Advance Replace Renew ZF7782 5yr</t>
  </si>
  <si>
    <t>WatchDog Advanced Hardware Replacement Renewal for ZoneFlex 7762, 7762-S, 7762-T, 5 year</t>
  </si>
  <si>
    <t>Advance Replace Renew ZF7762 5yr</t>
  </si>
  <si>
    <t>WatchDog Advanced Hardware Replacement Renewal for ZoneFlex 7762-AC,7762-S-AC, 5 year</t>
  </si>
  <si>
    <t>WatchDog Advanced Hardware Replacement Renewal for ZoneFlex 7731 (pair), incl. bundles with antennas, 5 year</t>
  </si>
  <si>
    <t>Advance Replace Renew 7731 pair 5yr</t>
  </si>
  <si>
    <t>WatchDog Advanced Hardware Replacement Renewal for ZoneFlex 7731 (single), 5 year</t>
  </si>
  <si>
    <t>Advance Replace Renew ZF7731 5yr</t>
  </si>
  <si>
    <t>WatchDog Advanced Hardware Replacement Renewal for ZoneFlex 7055, 5 year</t>
  </si>
  <si>
    <t>Advance Replace Renew ZF7055 5yr</t>
  </si>
  <si>
    <t>WatchDog Advanced Hardware Replacement Renewal for Media Converter of Fiber Node Accessory, 5 year</t>
  </si>
  <si>
    <t>Advance Replace Renew Med Conv 5yr</t>
  </si>
  <si>
    <t>Partner Support Renewal for FlexMaster 0025, 3 Year</t>
  </si>
  <si>
    <t>Part Supp Renew FM 0025 3yr</t>
  </si>
  <si>
    <t>End User Support Renewal for FlexMaster 0025, 3 Year</t>
  </si>
  <si>
    <t>EU Supp Renew FM 0025 3yr</t>
  </si>
  <si>
    <t>Partner Support Renewal for FlexMaster 0100, 3 Year</t>
  </si>
  <si>
    <t>Part Supp Renew FM 0100 3yr</t>
  </si>
  <si>
    <t>End User Support Renewal for FlexMaster 0100, 3 Year</t>
  </si>
  <si>
    <t>EU Supp Renew FM 0100 3yr</t>
  </si>
  <si>
    <t>Partner Support Renewal for FlexMaster 0250, 3 Year</t>
  </si>
  <si>
    <t>Part Supp Renew FM 0250 3yr</t>
  </si>
  <si>
    <t>End User Support Renewal for FlexMaster 0250, 3 Year</t>
  </si>
  <si>
    <t>EU Supp Renew FM 0250 3yr</t>
  </si>
  <si>
    <t>Partner Support Renewal for FlexMaster 0500, 3 Year</t>
  </si>
  <si>
    <t>Part Supp Renew FM 0500 3yr</t>
  </si>
  <si>
    <t>End User Support Renewal for FlexMaster 0500, 3 Year</t>
  </si>
  <si>
    <t>EU Supp Renew FM 0500 3yr</t>
  </si>
  <si>
    <t>Partner Support Renewal for FlexMaster 1000, 3 Year</t>
  </si>
  <si>
    <t>Part Supp Renew FM 1000 3yr</t>
  </si>
  <si>
    <t>End User Support Renewal for FlexMaster 1000, 3 Year</t>
  </si>
  <si>
    <t>EU Supp Renew FM 1000 3yr</t>
  </si>
  <si>
    <t>Partner Support Renewal for FlexMaster 2500, 3 Year</t>
  </si>
  <si>
    <t>Part Supp Renew FM 2500 3yr</t>
  </si>
  <si>
    <t>End User Support Renewal for FlexMaster 2500, 3 Year</t>
  </si>
  <si>
    <t>EU Supp Renew FM 2500 3yr</t>
  </si>
  <si>
    <t>Partner Support Renewal for FlexMaster 5000, 3 Year</t>
  </si>
  <si>
    <t>Part Supp Renew FM 5000 3yr</t>
  </si>
  <si>
    <t>End User Support Renewal for FlexMaster 5000, 3 Year</t>
  </si>
  <si>
    <t>EU Supp Renew FM 5000 3yr</t>
  </si>
  <si>
    <t>Partner Support Renewal for FlexMaster 10000, 3 Year</t>
  </si>
  <si>
    <t>Part Supp Renew FM 10000 3yr</t>
  </si>
  <si>
    <t>End User Support Renewal for FlexMaster 10000, 3 Year</t>
  </si>
  <si>
    <t>EU Supp Renew FM 10000 3yr</t>
  </si>
  <si>
    <t>Partner Support Renewal for FlexMaster License Upgrade to 100, 3 Year</t>
  </si>
  <si>
    <t>Part Supp Renew FM Upgrade 100 3yr</t>
  </si>
  <si>
    <t>End User Support Renewal for FlexMaster License Upgrade to 100, 3 Year</t>
  </si>
  <si>
    <t>EU Supp Renew FM Upgrade 100 3yr</t>
  </si>
  <si>
    <t>Partner Support Renewal for FlexMaster License Upgrade to 250, 3 Year</t>
  </si>
  <si>
    <t>Part Supp Renew FM Upgrade 250 3yr</t>
  </si>
  <si>
    <t>End User Support Renewal for FlexMaster License Upgrade to 250, 3 Year</t>
  </si>
  <si>
    <t>EU Supp Renew FM Upgrade 250 3yr</t>
  </si>
  <si>
    <t>Partner Support Renewal for FlexMaster License Upgrade to 500, 3 Year</t>
  </si>
  <si>
    <t>Part Supp Renew FM Upgrade 500 3yr</t>
  </si>
  <si>
    <t>End User Support Renewal for FlexMaster License Upgrade to 500, 3 Year</t>
  </si>
  <si>
    <t>EU Supp Renew FM Upgrade 500 3yr</t>
  </si>
  <si>
    <t>Partner Support Renewal for FlexMaster License Upgrade to 1000, 3 Year</t>
  </si>
  <si>
    <t>Part Supp Renew FM Upgrade 1000 3yr</t>
  </si>
  <si>
    <t>End User Support Renewal for FlexMaster License Upgrade to 1000, 3 Year</t>
  </si>
  <si>
    <t>EU Supp Renew FM Upgrade 1000 3yr</t>
  </si>
  <si>
    <t>Partner Support Renewal for FlexMaster License Upgrade to 2500, 3 Year</t>
  </si>
  <si>
    <t>Part Supp Renew FM Upgrade 2500 3yr</t>
  </si>
  <si>
    <t>End User Support Renewal for FlexMaster License Upgrade to 2500, 3 Year</t>
  </si>
  <si>
    <t>EU Supp Renew FM Upgrade 2500 3yr</t>
  </si>
  <si>
    <t>Partner Support Renewal for FlexMaster License Upgrade to 5000, 3 Year</t>
  </si>
  <si>
    <t>Part Supp Renew FM Upgrade 5000 3yr</t>
  </si>
  <si>
    <t>End User Support Renewal for FlexMaster License Upgrade to 5000, 3 Year</t>
  </si>
  <si>
    <t>EU Supp Renew FM Upgrade 5000 3yr</t>
  </si>
  <si>
    <t>Partner Support Renewal for FlexMaster License Upgrade to 10000, 3 Year</t>
  </si>
  <si>
    <t>Part Supp Renew FM Upgrade 10000 3yr</t>
  </si>
  <si>
    <t>End User Support Renewal for FlexMaster License Upgrade to 10000, 3 Year</t>
  </si>
  <si>
    <t>EU Supp Renew FM Upgrade 10000 3yr</t>
  </si>
  <si>
    <t>Partner Support Renewal for FlexMaster 0025, 5 Year</t>
  </si>
  <si>
    <t>Part Supp Renew FM 0025 5yr</t>
  </si>
  <si>
    <t>End User Support Renewal for FlexMaster 0025, 5 Year</t>
  </si>
  <si>
    <t>EU Supp Renew FM 0025 5yr</t>
  </si>
  <si>
    <t>Partner Support Renewal for FlexMaster 0100, 5 Year</t>
  </si>
  <si>
    <t>Part Supp Renew FM 0100 5yr</t>
  </si>
  <si>
    <t>End User Support Renewal for FlexMaster 0100, 5 Year</t>
  </si>
  <si>
    <t>EU Supp Renew FM 0100 5yr</t>
  </si>
  <si>
    <t>Partner Support Renewal for FlexMaster 0250, 5 Year</t>
  </si>
  <si>
    <t>Part Supp Renew FM 0250 5yr</t>
  </si>
  <si>
    <t>End User Support Renewal for FlexMaster 0250, 5 Year</t>
  </si>
  <si>
    <t>EU Supp Renew FM 0250 5yr</t>
  </si>
  <si>
    <t>Partner Support Renewal for FlexMaster 0500, 5 Year</t>
  </si>
  <si>
    <t>Part Supp Renew FM 0500 5yr</t>
  </si>
  <si>
    <t>End User Support Renewal for FlexMaster 0500, 5 Year</t>
  </si>
  <si>
    <t>EU Supp Renew FM 0500 5yr</t>
  </si>
  <si>
    <t>Partner Support Renewal for FlexMaster 1000, 5 Year</t>
  </si>
  <si>
    <t>Part Supp Renew FM 1000 5yr</t>
  </si>
  <si>
    <t>End User Support Renewal for FlexMaster 1000, 5 Year</t>
  </si>
  <si>
    <t>EU Supp Renew FM 1000 5yr</t>
  </si>
  <si>
    <t>Partner Support Renewal for FlexMaster 2500, 5 Year</t>
  </si>
  <si>
    <t>Part Supp Renew FM 2500 5yr</t>
  </si>
  <si>
    <t>End User Support Renewal for FlexMaster 2500, 5 Year</t>
  </si>
  <si>
    <t>EU Supp Renew FM 2500 5yr</t>
  </si>
  <si>
    <t>Partner Support Renewal for FlexMaster 5000, 5 Year</t>
  </si>
  <si>
    <t>Part Supp Renew FM 5000 5yr</t>
  </si>
  <si>
    <t>End User Support Renewal for FlexMaster 5000, 5 Year</t>
  </si>
  <si>
    <t>EU Supp Renew FM 5000 5yr</t>
  </si>
  <si>
    <t>Partner Support Renewal for FlexMaster 10000, 5 Year</t>
  </si>
  <si>
    <t>Part Supp Renew FM 10000 5yr</t>
  </si>
  <si>
    <t>End User Support Renewal for FlexMaster 10000, 5 Year</t>
  </si>
  <si>
    <t>EU Supp Renew FM 10000 5yr</t>
  </si>
  <si>
    <t>Partner Support Renewal for FlexMaster License Upgrade to 100, 5 Year</t>
  </si>
  <si>
    <t>Part Supp Renew FM Upgrade 100 5yr</t>
  </si>
  <si>
    <t>End User Support Renewal for FlexMaster License Upgrade to 100, 5 Year</t>
  </si>
  <si>
    <t>EU Supp Renew FM Upgrade 100 5yr</t>
  </si>
  <si>
    <t>Partner Support Renewal for FlexMaster License Upgrade to 250, 5 Year</t>
  </si>
  <si>
    <t>Part Supp Renew FM Upgrade 250 5yr</t>
  </si>
  <si>
    <t>End User Support Renewal for FlexMaster License Upgrade to 250, 5 Year</t>
  </si>
  <si>
    <t>EU Supp Renew FM Upgrade 250 5yr</t>
  </si>
  <si>
    <t>Partner Support Renewal for FlexMaster License Upgrade to 500, 5 Year</t>
  </si>
  <si>
    <t>Part Supp Renew FM Upgrade 500 5yr</t>
  </si>
  <si>
    <t>End User Support Renewal for FlexMaster License Upgrade to 500, 5 Year</t>
  </si>
  <si>
    <t>EU Supp Renew FM Upgrade 500 5yr</t>
  </si>
  <si>
    <t>Partner Support Renewal for FlexMaster License Upgrade to 1000, 5 Year</t>
  </si>
  <si>
    <t>Part Supp Renew FM Upgrade 1000 5yr</t>
  </si>
  <si>
    <t>End User Support Renewal for FlexMaster License Upgrade to 1000, 5 Year</t>
  </si>
  <si>
    <t>EU Supp Renew FM Upgrade 1000 5yr</t>
  </si>
  <si>
    <t>Partner Support Renewal for FlexMaster License Upgrade to 2500, 5 Year</t>
  </si>
  <si>
    <t>Part Supp Renew FM Upgrade 2500 5yr</t>
  </si>
  <si>
    <t>End User Support Renewal for FlexMaster License Upgrade to 2500, 5 Year</t>
  </si>
  <si>
    <t>EU Supp Renew FM Upgrade 2500 5yr</t>
  </si>
  <si>
    <t>Partner Support Renewal for FlexMaster License Upgrade to 5000, 5 Year</t>
  </si>
  <si>
    <t>Part Supp Renew FM Upgrade 5000 5yr</t>
  </si>
  <si>
    <t>End User Support Renewal for FlexMaster License Upgrade to 5000, 5 Year</t>
  </si>
  <si>
    <t>EU Supp Renew FM Upgrade 5000 5yr</t>
  </si>
  <si>
    <t>Partner Support Renewal for FlexMaster License Upgrade to 10000, 5 Year</t>
  </si>
  <si>
    <t>Part Supp Renew FM Upgrade 10000 5yr</t>
  </si>
  <si>
    <t>End User Support Renewal for FlexMaster License Upgrade to 10000, 5 Year</t>
  </si>
  <si>
    <t>EU Supp Renew FM Upgrade 10000 5yr</t>
  </si>
  <si>
    <t xml:space="preserve">ZoneDirector Installation and Management.  Live Instructor Led Training, For up to 12 Persons, Onsite.  Includes vouchers for WiSE Level 1 Online Exam. 
This course requires that applicable Ruckus (purchased and configured) equipment be available for training -OR- a Group Lab Fee will apply (see 905-TLAB-GRUP). </t>
  </si>
  <si>
    <t>Group Training Lab Fee only as needed, per 12 Person dedicated course.
Required for courses where applicable Ruckus (purchased and configured) equipment must be supplied by Ruckus for training purposes.</t>
  </si>
  <si>
    <t>3 Days Group Training. Live Instructor Led Training, For up to 12 Persons, Onsite, May Require Lab</t>
  </si>
  <si>
    <t>4 Days Group Training. Live Instructor Led Training, For up to 12 Persons, Onsite, May Require Lab</t>
  </si>
  <si>
    <t xml:space="preserve">5 Days Group Training. Live Instructor Led Training, For up to 12 Persons, Onsite, May Require Lab </t>
  </si>
  <si>
    <t>S9G-MPE2N33A
S9G-MPE5AC33A</t>
  </si>
  <si>
    <t>107 x 107 x 147
240 = 20 boxes</t>
  </si>
  <si>
    <t>240 KGS</t>
  </si>
  <si>
    <t>Partner Support for ZoneFlex R700, 3 Year</t>
  </si>
  <si>
    <t>Partner Support R700 3yr</t>
  </si>
  <si>
    <t>End User Support for ZoneFlex R700, 3 Year</t>
  </si>
  <si>
    <t>End User Support R700 3yr</t>
  </si>
  <si>
    <t>Partner Support for ZoneFlex R700, 5 Year</t>
  </si>
  <si>
    <t>Partner Support R700 5yr</t>
  </si>
  <si>
    <t>End User Support for ZoneFlex R700, 5 Year</t>
  </si>
  <si>
    <t>End User Support R700 5yr</t>
  </si>
  <si>
    <t>WatchDog Advanced Hardware Replacement for ZoneFlex R700, 3 year</t>
  </si>
  <si>
    <t>Advance Hardware Replace R700 3yr</t>
  </si>
  <si>
    <t>WatchDog Advanced Hardware Replacement for ZoneFlex R700, 5 year</t>
  </si>
  <si>
    <t>Advance Hardware Replace R700 5yr</t>
  </si>
  <si>
    <t>Partner Support Renewal for ZoneFlex R700, 3 Year</t>
  </si>
  <si>
    <t>Part Supp Renew R700 3yr</t>
  </si>
  <si>
    <t>End User Support Renewal for ZoneFlex R700, 3 Year</t>
  </si>
  <si>
    <t>EU Supp Renew R700 3yr</t>
  </si>
  <si>
    <t>Partner Support Renewal for ZoneFlex R700, 5 Year</t>
  </si>
  <si>
    <t>Part Supp Renew R700 5yr</t>
  </si>
  <si>
    <t>End User Support Renewal for ZoneFlex R700, 5 Year</t>
  </si>
  <si>
    <t>EU Supp Renew R700 5yr</t>
  </si>
  <si>
    <t>Advance Replace Renew R700 1yr</t>
  </si>
  <si>
    <t>WatchDog Advanced Hardware Replacement Renewal for ZoneFlex R700, 3 year</t>
  </si>
  <si>
    <t>Advance Replace Renew R700 3yr</t>
  </si>
  <si>
    <t>WatchDog Advanced Hardware Replacement Renewal for ZoneFlex R700, 5 year</t>
  </si>
  <si>
    <t>Advance Replace Renew R700 5yr</t>
  </si>
  <si>
    <t>Ruckus LAN-WLAN Fundamentals. 2day, Live Instructor Led Training, For up to 12 Persons, At Customer Site.  (Note: 3 Day min. requirement, Must be paired with another training)</t>
  </si>
  <si>
    <t xml:space="preserve">Ruckus LAN-WLAN Fundamentals. 2 day, Live Instructor Led Training, For up to 12 Persons, Delivered Virtually via WebEx. </t>
  </si>
  <si>
    <t xml:space="preserve">Additional Training Participant Fee (Over 12 per Class Max) Per Extra Person / Per Day </t>
  </si>
  <si>
    <t>2 Days Custom Trng. (ILT,12 Max,Onsite)</t>
  </si>
  <si>
    <t>T300 XX 11ac dual band outdoor AP 3x3:3</t>
  </si>
  <si>
    <t>5A002</t>
  </si>
  <si>
    <t>G149767</t>
  </si>
  <si>
    <t>S9GT300</t>
  </si>
  <si>
    <t>120 x 110 x 80
12 ctn = 120</t>
  </si>
  <si>
    <t>Partner Support for ZoneFlex T300 &amp; T300e, 3 Year</t>
  </si>
  <si>
    <t>Partner Support T300(e) 3yr</t>
  </si>
  <si>
    <t>End User Support for ZoneFlex T300 &amp; T300e, 3 Year</t>
  </si>
  <si>
    <t>End User Support T300(e) 3yr</t>
  </si>
  <si>
    <t>Partner Support for ZoneFlex T300 &amp; T300e, 5 Year</t>
  </si>
  <si>
    <t>Partner Support T300(e) 5yr</t>
  </si>
  <si>
    <t>End User Support for ZoneFlex T300 &amp; T300e, 5 Year</t>
  </si>
  <si>
    <t>End User Support T300(e) 5yr</t>
  </si>
  <si>
    <t>WatchDog Advanced Hardware Replacement for ZoneFlex T300 &amp; T300e, 3 year</t>
  </si>
  <si>
    <t>Advance Hardware Replace T300(e)  3yr</t>
  </si>
  <si>
    <t>WatchDog Advanced Hardware Replacement for ZoneFlex T300 &amp; T300e, 5 year</t>
  </si>
  <si>
    <t>Advance Hardware Replace T300(e)  5yr</t>
  </si>
  <si>
    <t>Partner Support Renewal for ZoneFlex T300 &amp; T300e, 3 Year</t>
  </si>
  <si>
    <t>Part Supp Renew T300(e) 3yr</t>
  </si>
  <si>
    <t>End User Support Renewal for ZoneFlex T300 &amp; T300e, 3 Year</t>
  </si>
  <si>
    <t>EU Supp Renew T300(e) 3yr</t>
  </si>
  <si>
    <t>Partner Support Renewal for ZoneFlex T300 &amp; T300e, 5 Year</t>
  </si>
  <si>
    <t>Part Supp Renew T300(e) 5yr</t>
  </si>
  <si>
    <t>End User Support Renewal for ZoneFlex T300 &amp; T300e, 5 Year</t>
  </si>
  <si>
    <t>EU Supp Renew T300(e) 5yr</t>
  </si>
  <si>
    <t>WatchDog Advanced Hardware Replacement Renewal for ZoneFlex T300 &amp; T300e, 3 year</t>
  </si>
  <si>
    <t>Advance Replace Renew T300(e) 3yr</t>
  </si>
  <si>
    <t>WatchDog Advanced Hardware Replacement Renewal for ZoneFlex T300 &amp; T300e, 5 year</t>
  </si>
  <si>
    <t>Advance Replace Renew T300(e) 5yr</t>
  </si>
  <si>
    <t>120 x 110 x 86
8ctn = 48</t>
  </si>
  <si>
    <t>S9GTDBAC22N</t>
  </si>
  <si>
    <t>Partner Support for ZoneFlex T301n &amp; T301s, 3 Year</t>
  </si>
  <si>
    <t>Partner Support T301n/s 3yr</t>
  </si>
  <si>
    <t>End User Support for ZoneFlex T301n &amp; T301s, 3 Year</t>
  </si>
  <si>
    <t>End User Support T301n/s 3yr</t>
  </si>
  <si>
    <t>Partner Support for ZoneFlex T301n &amp; T301s, 5 Year</t>
  </si>
  <si>
    <t>Partner Support T301n/s 5yr</t>
  </si>
  <si>
    <t>End User Support for ZoneFlex T301n &amp; T301s, 5 Year</t>
  </si>
  <si>
    <t>End User Support T301n/s 5yr</t>
  </si>
  <si>
    <t>Advance Hardware Replace T301n/s 1yr</t>
  </si>
  <si>
    <t>WatchDog Advanced Hardware Replacement for ZoneFlex T301n &amp; T301s, 3 year</t>
  </si>
  <si>
    <t>Advance Hardware Replace T301n/s 3yr</t>
  </si>
  <si>
    <t>WatchDog Advanced Hardware Replacement for ZoneFlex T301n &amp; T301s, 5 year</t>
  </si>
  <si>
    <t>Advance Hardware Replace T301n/s 5yr</t>
  </si>
  <si>
    <t>Partner Support Renewal for ZoneFlex T301n &amp; T301s, 3 Year</t>
  </si>
  <si>
    <t>Part Supp Renew T301n/s 3yr</t>
  </si>
  <si>
    <t>End User Support Renewal for ZoneFlex T301n &amp; T301s, 3 Year</t>
  </si>
  <si>
    <t>EU Supp Renew T301n/s 3yr</t>
  </si>
  <si>
    <t>Partner Support Renewal for ZoneFlex T301n &amp; T301s, 5 Year</t>
  </si>
  <si>
    <t>Part Supp Renew T301n/s 5yr</t>
  </si>
  <si>
    <t>End User Support Renewal for ZoneFlex T301n &amp; T301s, 5 Year</t>
  </si>
  <si>
    <t>EU Supp Renew T301n/s 5yr</t>
  </si>
  <si>
    <t>WatchDog Advanced Hardware Replacement Renewal for ZoneFlex T301n &amp; T301s, 3 year</t>
  </si>
  <si>
    <t>Advance Replace Renew T301n/s 3yr</t>
  </si>
  <si>
    <t>WatchDog Advanced Hardware Replacement Renewal for ZoneFlex T301n &amp; T301s, 5 year</t>
  </si>
  <si>
    <t>Advance Replace Renew T301n/s 5yr</t>
  </si>
  <si>
    <t>S9GR500</t>
  </si>
  <si>
    <t>Partner Support for ZoneFlex R500, 3 Year</t>
  </si>
  <si>
    <t>Partner Support R500 3yr</t>
  </si>
  <si>
    <t>End User Support for ZoneFlex R500, 3 Year</t>
  </si>
  <si>
    <t>End User Support R500 3yr</t>
  </si>
  <si>
    <t>Partner Support for ZoneFlex R500, 5 Year</t>
  </si>
  <si>
    <t>Partner Support R500 5yr</t>
  </si>
  <si>
    <t>End User Support for ZoneFlex R500, 5 Year</t>
  </si>
  <si>
    <t>End User Support R500 5yr</t>
  </si>
  <si>
    <t>Partner Support Renewal for ZoneFlex R500, 3 Year</t>
  </si>
  <si>
    <t>Part Supp Renew R500 3yr</t>
  </si>
  <si>
    <t>End User Support Renewal for ZoneFlex R500, 3 Year</t>
  </si>
  <si>
    <t>EU Supp Renew R500 3yr</t>
  </si>
  <si>
    <t>Partner Support Renewal for ZoneFlex R500, 5 Year</t>
  </si>
  <si>
    <t>Part Supp Renew R500 5yr</t>
  </si>
  <si>
    <t>End User Support Renewal for ZoneFlex R500, 5 Year</t>
  </si>
  <si>
    <t>EU Supp Renew R500 5yr</t>
  </si>
  <si>
    <t>WatchDog Advanced Hardware Replacement for ZoneFlex R500, 3 year</t>
  </si>
  <si>
    <t>Advance Hardware Replace R500 3yr</t>
  </si>
  <si>
    <t>WatchDog Advanced Hardware Replacement for ZoneFlex R500, 5 year</t>
  </si>
  <si>
    <t>Advance Hardware Replace R500 5yr</t>
  </si>
  <si>
    <t>WatchDog Advanced Hardware Replacement Renewal for ZoneFlex R500, 3 year</t>
  </si>
  <si>
    <t>Advance Replace Renew R500 3yr</t>
  </si>
  <si>
    <t>WatchDog Advanced Hardware Replacement Renewal for ZoneFlex R500, 5 year</t>
  </si>
  <si>
    <t>Advance Replace Renew R500 5yr</t>
  </si>
  <si>
    <t>End User WatchDog Support for SmartCell Insight, Single Instance, with up to 500 AP licenses, 3 Year</t>
  </si>
  <si>
    <t>End User Support SCI Single Instance 3yr</t>
  </si>
  <si>
    <t>Partner WatchDog Support for SmartCell Insight, Single Instance, with up to 500 AP licenses, 3 Year</t>
  </si>
  <si>
    <t>Partner Support SCI Single Instance 3yr</t>
  </si>
  <si>
    <t>End User WatchDog Support for SmartCell Insight, Single AP License, 3 Year</t>
  </si>
  <si>
    <t>End User Support SCI Single AP Lic 3yr</t>
  </si>
  <si>
    <t>Partner WatchDog Support for SmartCell Insight, Single AP License, 3 Year</t>
  </si>
  <si>
    <t>Partner Support SCI Single AP Lic 3yr</t>
  </si>
  <si>
    <t>End User WatchDog Support for SmartCell Insight, Single Instance, with up to 500 AP licenses, 5 Year</t>
  </si>
  <si>
    <t>End User Support SCI Single Instance 5yr</t>
  </si>
  <si>
    <t>Partner WatchDog Support for SmartCell Insight, Single Instance, with up to 500 AP licenses, 5 Year</t>
  </si>
  <si>
    <t>Partner Support SCI Single Instance 5yr</t>
  </si>
  <si>
    <t>End User WatchDog Support for SmartCell Insight, Single AP License, 5 Year</t>
  </si>
  <si>
    <t>End User Support SCI Single AP Lic 5yr</t>
  </si>
  <si>
    <t>Partner WatchDog Support for SmartCell Insight, Single AP License, 5 Year</t>
  </si>
  <si>
    <t>Partner Support SCI Single AP Lic 5yr</t>
  </si>
  <si>
    <t>End User WatchDog Support Renewal for SmartCell Insight, Single Instance, with up to 500 AP licenses, 3 Year</t>
  </si>
  <si>
    <t>EU Supp Renew SCI Single Instance 3yr</t>
  </si>
  <si>
    <t>Partner WatchDog Support Renewal for SmartCell Insight, Single Instance, with up to 500 AP licenses, 3 Year</t>
  </si>
  <si>
    <t>Part Supp Renew SCI Single Instance 3yr</t>
  </si>
  <si>
    <t>End User WatchDog Support Renewal for SmartCell Insight, Single AP License, 3 Year</t>
  </si>
  <si>
    <t>EU Supp Renew SCI Single AP Lic 3yr</t>
  </si>
  <si>
    <t>Partner WatchDog Support Renewal for SmartCell Insight, Single AP License, 3 Year</t>
  </si>
  <si>
    <t>Part Supp Renew SCI Single AP Lic 3yr</t>
  </si>
  <si>
    <t>End User WatchDog Support Renewal for SmartCell Insight, Single Instance, with up to 500 AP licenses, 5 Year</t>
  </si>
  <si>
    <t>EU Supp Renew SCI Single Instance 5yr</t>
  </si>
  <si>
    <t>Partner WatchDog Support Renewal for SmartCell Insight, Single Instance, with up to 500 AP licenses, 5 Year</t>
  </si>
  <si>
    <t>Part Supp Renew SCI Single Instance 5yr</t>
  </si>
  <si>
    <t>End User WatchDog Support Renewal for SmartCell Insight, Single AP License, 5 Year</t>
  </si>
  <si>
    <t>EU Supp Renew SCI Single AP Lic 5yr</t>
  </si>
  <si>
    <t>Partner WatchDog Support Renewal for SmartCell Insight, Single AP License, 5 Year</t>
  </si>
  <si>
    <t>Part Supp Renew SCI Single AP Lic 5yr</t>
  </si>
  <si>
    <t>S9GR600</t>
  </si>
  <si>
    <t>120 x 80 x 124 
300 = 30 boxes</t>
  </si>
  <si>
    <t>191 kgs</t>
  </si>
  <si>
    <t>Partner Support for ZoneFlex R600, 3 Year</t>
  </si>
  <si>
    <t>Partner Support R600 3yr</t>
  </si>
  <si>
    <t>End User Support for ZoneFlex R600, 3 Year</t>
  </si>
  <si>
    <t>End User Support R600 3yr</t>
  </si>
  <si>
    <t>Partner Support for ZoneFlex R600, 5 Year</t>
  </si>
  <si>
    <t>Partner Support R600 5yr</t>
  </si>
  <si>
    <t>End User Support for ZoneFlex R600, 5 Year</t>
  </si>
  <si>
    <t>End User Support R600 5yr</t>
  </si>
  <si>
    <t>Partner Support Renewal for ZoneFlex R600, 3 Year</t>
  </si>
  <si>
    <t>Part Supp Renew R600 3yr</t>
  </si>
  <si>
    <t>End User Support Renewal for ZoneFlex R600, 3 Year</t>
  </si>
  <si>
    <t>EU Supp Renew R600 3yr</t>
  </si>
  <si>
    <t>Partner Support Renewal for ZoneFlex R600, 5 Year</t>
  </si>
  <si>
    <t>Part Supp Renew R600 5yr</t>
  </si>
  <si>
    <t>End User Support Renewal for ZoneFlex R600, 5 Year</t>
  </si>
  <si>
    <t>EU Supp Renew R600 5yr</t>
  </si>
  <si>
    <t>WatchDog Advanced Hardware Replacement for ZoneFlex R600, 3 year</t>
  </si>
  <si>
    <t>Advance Hardware Replace R600 3yr</t>
  </si>
  <si>
    <t>WatchDog Advanced Hardware Replacement for ZoneFlex R600, 5 year</t>
  </si>
  <si>
    <t>Advance Hardware Replace R600 5yr</t>
  </si>
  <si>
    <t>WatchDog Advanced Hardware Replacement Renewal for ZoneFlex R600, 3 year</t>
  </si>
  <si>
    <t>Advance Replace Renew R600 3yr</t>
  </si>
  <si>
    <t>WatchDog Advanced Hardware Replacement Renewal for ZoneFlex R600, 5 year</t>
  </si>
  <si>
    <t>Advance Replace Renew R600 5yr</t>
  </si>
  <si>
    <t>China/Hong Kong</t>
  </si>
  <si>
    <t>US Power Adapter for H500 &amp; 7055 - 1</t>
  </si>
  <si>
    <t>902-0170-EU00</t>
  </si>
  <si>
    <t>EU Power Adapter for H500 &amp; 7055 - 1</t>
  </si>
  <si>
    <t>902-0170-AU00</t>
  </si>
  <si>
    <t>AU Power Adapter for H500 &amp; 7055 - 1</t>
  </si>
  <si>
    <t>CN Power Adapter for H500 &amp; 7055 - 1</t>
  </si>
  <si>
    <t>902-0170-IN00</t>
  </si>
  <si>
    <t>IN Power Adapter for H500 &amp; 7055 - 1</t>
  </si>
  <si>
    <t>902-0170-UK00</t>
  </si>
  <si>
    <t>UK Power Adapter for H500 &amp; 7055 - 1</t>
  </si>
  <si>
    <t>Spares of Power over Ethernet (PoE) Adapter (10/100/1000 Mbps) with US power adapter, quantity of 1 unit (applicable for 7731,  P300, R710, R700, R600, R500, R300, 7982, 7372, 7352, 7321, H500, 7055, T300, T301)</t>
  </si>
  <si>
    <t>PoE Injector 20W 100Mbps US - 1</t>
  </si>
  <si>
    <t>PoE Injector 20W 100Mbps EU - 1</t>
  </si>
  <si>
    <t>Spares of Power over Ethernet (PoE) Adapter (10/100/1000 Mbps) with UK power adapter, quantity of 1 unit (applicable for 7731,  P300, R710, R700, R600, R500, R300, 7982, 7372, 7352, 7321, H500, 7055, T300, T301)</t>
  </si>
  <si>
    <t>PoE Injector 20W 100Mbps UK - 1</t>
  </si>
  <si>
    <t>PoE Injector 20W 100Mbps AU - 1</t>
  </si>
  <si>
    <t>PoE Injector 20W 100Mbps CH - 1</t>
  </si>
  <si>
    <t>PoE Injector 20W 100Mbps IN - 1</t>
  </si>
  <si>
    <t>5A992.c.</t>
  </si>
  <si>
    <t>G055796</t>
  </si>
  <si>
    <t>110 x 120 x 130
25 ctn = 150 units</t>
  </si>
  <si>
    <t xml:space="preserve">Partner WatchDog Support for ZoneDirector 1205, 3 Year </t>
  </si>
  <si>
    <t>Partner Support for ZD1205 3 yr</t>
  </si>
  <si>
    <t>End User WatchDog Support  for ZoneDirector 1205, 3 Year</t>
  </si>
  <si>
    <t>End User Support for ZD1205 3 yr</t>
  </si>
  <si>
    <t xml:space="preserve">Partner WatchDog Support for ZoneDirector 1205, 5 Year </t>
  </si>
  <si>
    <t>Partner Support for ZD1205 5 yr</t>
  </si>
  <si>
    <t>End User WatchDog Support  for ZoneDirector 1205, 5 Year</t>
  </si>
  <si>
    <t>End User Support for ZD1205 5 yr</t>
  </si>
  <si>
    <t>Partner WatchDog Support for ZoneDirector ONE AP Upgrade, 3 Year</t>
  </si>
  <si>
    <t>Partner Support ZD1200 1 Upgrade 3yr</t>
  </si>
  <si>
    <t>End User WatchDog Support for ZoneDirector ONE AP Upgrade, 3 Year</t>
  </si>
  <si>
    <t>End User Support ZD1200 1 Upgrade 3yr</t>
  </si>
  <si>
    <t>Partner WatchDog Support for ZoneDirector ONE AP Upgrade, 5 Year</t>
  </si>
  <si>
    <t>Partner Support ZD1200 1 Upgrade 5yr</t>
  </si>
  <si>
    <t>End User WatchDog Support for ZoneDirector ONE AP Upgrade, 5 Year</t>
  </si>
  <si>
    <t>End User Support ZD1200 1 Upgrade 5yr</t>
  </si>
  <si>
    <t>Watchdog ZD1200 Redundant Controller support, 3 year. Includes Support &amp; License upgrades to bring the redundant ZD to the same level as Primary ZD. Must purchase with ZD 1205 (PN # 901-1205-xx00) or use with existing redundant ZD 1200.</t>
  </si>
  <si>
    <t>Redundant ZD1200 Support &amp; Upgrades 3yr</t>
  </si>
  <si>
    <t>Watchdog ZD1200 Redundant Controller support, 5 year. Includes Support &amp; License upgrades to bring the redundant ZD to the same level as Primary ZD. Must purchase with ZD 1205 (PN # 901-1205-xx00) or use with existing redundant ZD 1200.</t>
  </si>
  <si>
    <t>Redundant ZD1200 Support &amp; Upgrades 5yr</t>
  </si>
  <si>
    <t xml:space="preserve">Partner WatchDog Support Renewal for ZoneDirector 1205, 3 Year </t>
  </si>
  <si>
    <t>Part Supp Renew for ZD1205 3 yr</t>
  </si>
  <si>
    <t>End User WatchDog Support Renewal  for ZoneDirector 1205, 3 Year</t>
  </si>
  <si>
    <t>EU Supp Renew for ZD1205 3 yr</t>
  </si>
  <si>
    <t xml:space="preserve">Partner WatchDog Support Renewal for ZoneDirector 1205, 5 Year </t>
  </si>
  <si>
    <t>Part Supp Renew for ZD1205 5 yr</t>
  </si>
  <si>
    <t>End User WatchDog Support Renewal  for ZoneDirector 1205, 5 Year</t>
  </si>
  <si>
    <t>EU Supp Renew for ZD1205 5 yr</t>
  </si>
  <si>
    <t>Partner WatchDog Support Renewal for ZoneDirector ONE AP Upgrade, 3 Year</t>
  </si>
  <si>
    <t>Part Supp Renew ZD1200 1 Upgrade 3yr</t>
  </si>
  <si>
    <t>End User WatchDog Support Renewal for ZoneDirector ONE AP Upgrade, 3 Year</t>
  </si>
  <si>
    <t>EU Supp Renew ZD1200 1 Upgrade 3yr</t>
  </si>
  <si>
    <t>Partner WatchDog Support Renewal for ZoneDirector ONE AP Upgrade, 5 Year</t>
  </si>
  <si>
    <t>Part Supp Renew ZD1200 1 Upgrade 5yr</t>
  </si>
  <si>
    <t>End User WatchDog Support Renewal for ZoneDirector ONE AP Upgrade, 5 Year</t>
  </si>
  <si>
    <t>EU Supp Renew ZD1200 1 Upgrade 5yr</t>
  </si>
  <si>
    <t>Watchdog ZD1200 Redundant Controller Support Renewal, 1 year. Includes Support Renewal &amp; License upgrades to bring the redundant ZD to the same level as Primary ZD. Must purchase with ZD 1205 (PN # 901-1205-xx00) or use with existing redundant ZD 1200.</t>
  </si>
  <si>
    <t>Watchdog ZD1200 Redundant Controller Support Renewal, 3 year. Includes Support Renewal &amp; License upgrades to bring the redundant ZD to the same level as Primary ZD. Must purchase with ZD 1205 (PN # 901-1205-xx00) or use with existing redundant ZD 1200.</t>
  </si>
  <si>
    <t>Redundant ZD1200 Support Renew 3yr</t>
  </si>
  <si>
    <t>Watchdog ZD1200 Redundant Controller Support Renewal, 5 year. Includes Support Renewal &amp; License upgrades to bring the redundant ZD to the same level as Primary ZD. Must purchase with ZD 1205 (PN # 901-1205-xx00) or use with existing redundant ZD 1200.</t>
  </si>
  <si>
    <t>Redundant ZD1200 Support Renew 5yr</t>
  </si>
  <si>
    <t>Partner WatchDog Support for vSPoT, 3 Year</t>
  </si>
  <si>
    <t>Partner Support vSPoT 3 yr</t>
  </si>
  <si>
    <t>End User WatchDog Support for vSPoT, 3 Year</t>
  </si>
  <si>
    <t>End User Support vSPoT 3 yr</t>
  </si>
  <si>
    <t>Partner WatchDog Support for vSPoT AP License, 3 Year</t>
  </si>
  <si>
    <t>Partner Support vSPoT AP Lic 3 yr</t>
  </si>
  <si>
    <t>End User WatchDog Support for vSPoT AP License, 3 Year</t>
  </si>
  <si>
    <t>End User Support vSPoT AP Lic 3 yr</t>
  </si>
  <si>
    <t>Partner WatchDog Support for vSPoT, 5 Year</t>
  </si>
  <si>
    <t>Partner Support vSPoT 5 yr</t>
  </si>
  <si>
    <t>End User WatchDog Support for vSPoT, 5 Year</t>
  </si>
  <si>
    <t>End User Support vSPoT 5 yr</t>
  </si>
  <si>
    <t>Partner WatchDog Support for vSPoT AP License, 5 Year</t>
  </si>
  <si>
    <t>Partner Support vSPoT AP Lic 5 yr</t>
  </si>
  <si>
    <t>End User WatchDog Support for vSPoT AP License, 5 Year</t>
  </si>
  <si>
    <t>End User Support vSPoT AP Lic 5 yr</t>
  </si>
  <si>
    <t>Partner WatchDog Support Renewal for vSPoT, 3 Year</t>
  </si>
  <si>
    <t>Part Supp Renew vSPoT 3 yr</t>
  </si>
  <si>
    <t>End User WatchDog Support Renewal for vSPoT, 3 Year</t>
  </si>
  <si>
    <t>EU Supp Renew vSPoT 3 yr</t>
  </si>
  <si>
    <t>Partner WatchDog Support Renewal for vSPoT AP License, 3 Year</t>
  </si>
  <si>
    <t>Part Supp Renew vSPoT AP Lic 3 yr</t>
  </si>
  <si>
    <t>End User WatchDog Support Renewal for vSPoT AP License, 3 Year</t>
  </si>
  <si>
    <t>EU Supp Renew vSPoT AP Lic 3 yr</t>
  </si>
  <si>
    <t>Partner WatchDog Support Renewal for vSPoT, 5 Year</t>
  </si>
  <si>
    <t>Part Supp Renew vSPoT 5 yr</t>
  </si>
  <si>
    <t>End User WatchDog Support Renewal for vSPoT, 5 Year</t>
  </si>
  <si>
    <t>EU Supp Renew vSPoT 5 yr</t>
  </si>
  <si>
    <t>Partner WatchDog Support Renewal for vSPoT AP License, 5 Year</t>
  </si>
  <si>
    <t>Part Supp Renew vSPoT AP Lic 5 yr</t>
  </si>
  <si>
    <t>End User WatchDog Support Renewal for vSPoT AP License, 5 Year</t>
  </si>
  <si>
    <t>EU Supp Renew vSPoT AP Lic 5 yr</t>
  </si>
  <si>
    <t>SZ 100 - 4xGE ports, XX power cord</t>
  </si>
  <si>
    <t>112 x 120 x 150
28 per pallet</t>
  </si>
  <si>
    <t>SZ 100 - 2x10GE &amp; 4xGE, XX power cord</t>
  </si>
  <si>
    <t>AP management license for SZ-100/vSZ3.X, 1 Ruckus AP access point</t>
  </si>
  <si>
    <t>Soft GRE tunnel license from AP to 3rd party concentrator for SZ-100/vSZ3.X, 1 tunnel capacity</t>
  </si>
  <si>
    <t>Partner WatchDog Support Per SZ/(v)SZ AP, 1 YR</t>
  </si>
  <si>
    <t>End User WatchDog Support Per SZ/(v)SZ AP, 1 YR</t>
  </si>
  <si>
    <t>Partner WatchDog Support for SmartZone 100 with 4 GigE ports, 3 Year</t>
  </si>
  <si>
    <t>Partner Support - SZ104, 3yr</t>
  </si>
  <si>
    <t>End User WatchDog Support for SmartZone 100 with 4 GigE ports, 3 Year</t>
  </si>
  <si>
    <t>End User Support - SZ104, 3yr</t>
  </si>
  <si>
    <t>Partner WatchDog Support for SmartZone 100 with 2x10GigE and 4 GigE ports, 3 Year</t>
  </si>
  <si>
    <t>Partner Support - SZ124, 3yr</t>
  </si>
  <si>
    <t>End User WatchDog Support for SmartZone 100 with 2x10GigE and 4 GigE ports, 3 Year</t>
  </si>
  <si>
    <t>End User Support - SZ124, 3yr</t>
  </si>
  <si>
    <t>Partner WatchDog Support Per SZ/(v)SZ AP, 3 YR</t>
  </si>
  <si>
    <t>Partner Support Per SZ/(v)SCG AP, 3 YR</t>
  </si>
  <si>
    <t>End User WatchDog Support Per SZ/(v)SZ AP, 3 YR</t>
  </si>
  <si>
    <t>End User Support Per SZ/(v)SCG AP, 3 YR</t>
  </si>
  <si>
    <t>Partner WatchDog Support for SmartZone 100 with 4 GigE ports, 5 Year</t>
  </si>
  <si>
    <t>Partner Support - SZ104, 5yr</t>
  </si>
  <si>
    <t>End User WatchDog Support for SmartZone 100 with 4 GigE ports, 5 Year</t>
  </si>
  <si>
    <t>End User Support - SZ104, 5yr</t>
  </si>
  <si>
    <t>Partner WatchDog Support for SmartZone 100 with 2x10GigE and 4 GigE ports, 5 Year</t>
  </si>
  <si>
    <t>Partner Support - SZ124, 5yr</t>
  </si>
  <si>
    <t>End User WatchDog Support for SmartZone 100 with 2x10GigE and 4 GigE ports, 5 Year</t>
  </si>
  <si>
    <t>End User Support - SZ124, 5yr</t>
  </si>
  <si>
    <t>Partner WatchDog Support Per SZ/(v)SZ AP, 5 YR</t>
  </si>
  <si>
    <t>Partner Support Per SZ/(v)SCG AP, 5 YR</t>
  </si>
  <si>
    <t>End User WatchDog Support Per SZ/(v)SZ AP, 5 YR</t>
  </si>
  <si>
    <t>End User Support Per SZ/(v)SCG AP, 5 YR</t>
  </si>
  <si>
    <t>Partner WatchDog Support Renewal  Per SZ/(v)SZ AP, 1 YR</t>
  </si>
  <si>
    <t>End User WatchDog Support Renewal  Per SZ/(v)SZ AP, 1 YR</t>
  </si>
  <si>
    <t>Partner WatchDog Support Renewal for SmartZone 100 with 4 GigE ports, 3 Year</t>
  </si>
  <si>
    <t>Part Supp Renew - SZ104, 3yr</t>
  </si>
  <si>
    <t>End User WatchDog Support Renewal for SmartZone 100 with 4 GigE ports, 3 Year</t>
  </si>
  <si>
    <t>EU Supp Renew - SZ104, 3yr</t>
  </si>
  <si>
    <t>Partner WatchDog Support Renewal for SmartZone 100 with 2x10GigE and 4 GigE ports, 3 Year</t>
  </si>
  <si>
    <t>Part Supp Renew - SZ124, 3yr</t>
  </si>
  <si>
    <t>End User WatchDog Support Renewal for SmartZone 100 with 2x10GigE and 4 GigE ports, 3 Year</t>
  </si>
  <si>
    <t>EU Supp Renew - SZ124, 3yr</t>
  </si>
  <si>
    <t>Partner WatchDog Support Renewal  Per SZ/(v)SZ AP, 3 YR</t>
  </si>
  <si>
    <t>Ptnr Sprt Renew  Per SZ/(v)SCG AP, 3 YR</t>
  </si>
  <si>
    <t>End User WatchDog Support Renewal  Per SZ/(v)SZ AP, 3 YR</t>
  </si>
  <si>
    <t>EU Sprt Renew  Per SZ/(v)SCG AP, 3 YR</t>
  </si>
  <si>
    <t>Partner WatchDog Support Renewal for SmartZone 100 with 4 GigE ports, 5 Year</t>
  </si>
  <si>
    <t>Part Supp Renew - SZ104, 5yr</t>
  </si>
  <si>
    <t>End User WatchDog Support Renewal for SmartZone 100 with 4 GigE ports, 5 Year</t>
  </si>
  <si>
    <t>EU Supp Renew - SZ104, 5yr</t>
  </si>
  <si>
    <t>Partner WatchDog Support Renewal for SmartZone 100 with 2x10GigE and 4 GigE ports, 5 Year</t>
  </si>
  <si>
    <t>Part Supp Renew - SZ124, 5yr</t>
  </si>
  <si>
    <t>End User WatchDog Support Renewal for SmartZone 100 with 2x10GigE and 4 GigE ports, 5 Year</t>
  </si>
  <si>
    <t>EU Supp Renew - SZ124, 5yr</t>
  </si>
  <si>
    <t>Partner WatchDog Support Renewal  Per SZ/(v)SZ AP, 5 YR</t>
  </si>
  <si>
    <t>Ptnr Sprt Renew  Per SZ/(v)SCG AP, 5 YR</t>
  </si>
  <si>
    <t>End User WatchDog Support Renewal  Per SZ/(v)SZ AP, 5 YR</t>
  </si>
  <si>
    <t>EU Sprt Renew  Per SZ/(v)SCG AP, 5 YR</t>
  </si>
  <si>
    <t>Ruckus Planner new software supporting 11AC APs, powered by AirMagnet. RF Planner with Ruckus antenna patterns to assist partners for pre-deployment estimates.</t>
  </si>
  <si>
    <r>
      <t xml:space="preserve">Ruckus Planner new software with support for 11AC APs, powered by AirMagnet.  RF Planner with Ruckus antenna patterns to assist customers for pre-deployment estimates. This SKU replaces the older (ending with 1) Ruckus Planner software. </t>
    </r>
    <r>
      <rPr>
        <sz val="11"/>
        <color theme="1"/>
        <rFont val="Calibri"/>
        <family val="2"/>
        <scheme val="minor"/>
      </rPr>
      <t>Includes Support for 3 years.</t>
    </r>
  </si>
  <si>
    <t>Virtual SmartCell Gateway 3.0 or newer software virtual appliance, 1 Instance, includes 1 AP license</t>
  </si>
  <si>
    <t>End User WatchDog Support - VSZ-RTU, 1 YR</t>
  </si>
  <si>
    <t>Partner WatchDog Support - VSZ-RTU, 1 YR</t>
  </si>
  <si>
    <t>End User WatchDog Support - VSZ-RTU, 3 YR</t>
  </si>
  <si>
    <t>End User Support - VSCG-RTU, 3 YR</t>
  </si>
  <si>
    <t>Partner WatchDog Support - VSZ-RTU, 3 YR</t>
  </si>
  <si>
    <t>Partner Support - VSCG-RTU, 3 YR</t>
  </si>
  <si>
    <t>End User WatchDog Support - VSZ-RTU, 5 YR</t>
  </si>
  <si>
    <t>End User Support - VSCG-RTU, 5 YR</t>
  </si>
  <si>
    <t>Partner WatchDog Support - VSZ-RTU, 5 YR</t>
  </si>
  <si>
    <t>Partner Support - VSCG-RTU, 5 YR</t>
  </si>
  <si>
    <t>End User WatchDog Support Renewal  - VSZ-RTU, 1 YR</t>
  </si>
  <si>
    <t>End User WatchDog Support Renewal  - VSZ-RTU, 3 YR</t>
  </si>
  <si>
    <t>EU Sprt Renew  - VSCG-RTU, 3 YR</t>
  </si>
  <si>
    <t>Partner WatchDog Support Renewal  - VSZ-RTU, 3 YR</t>
  </si>
  <si>
    <t>Ptnr Sprt Renew  - VSCG-RTU, 3 YR</t>
  </si>
  <si>
    <t>End User WatchDog Support Renewal  - VSZ-RTU, 5 YR</t>
  </si>
  <si>
    <t>EU Sprt Renew  - VSCG-RTU, 5 YR</t>
  </si>
  <si>
    <t>Partner WatchDog Support Renewal  - VSZ-RTU, 5 YR</t>
  </si>
  <si>
    <t>Ptnr Sprt Renew  - VSCG-RTU, 5 YR</t>
  </si>
  <si>
    <t>G160327</t>
  </si>
  <si>
    <t>S9GH500</t>
  </si>
  <si>
    <t>105 x 98.1 x 92
60 boxes = 600pcs</t>
  </si>
  <si>
    <t>264 KGS</t>
  </si>
  <si>
    <t>Partner Support for ZoneFlex H500, 3 Year</t>
  </si>
  <si>
    <t>Partner Support H500 3yr</t>
  </si>
  <si>
    <t>End User Support for ZoneFlex H500, 3 Year</t>
  </si>
  <si>
    <t>End User Support H500 3yr</t>
  </si>
  <si>
    <t>Partner Support for ZoneFlex H500, 5 Year</t>
  </si>
  <si>
    <t>Partner Support H500 5yr</t>
  </si>
  <si>
    <t>End User Support for ZoneFlex H500, 5 Year</t>
  </si>
  <si>
    <t>End User Support H500 5yr</t>
  </si>
  <si>
    <t>Partner Support Renewal for ZoneFlex H500, 3 Year</t>
  </si>
  <si>
    <t>Part Supp Renew H500 3yr</t>
  </si>
  <si>
    <t>End User Support Renewal for ZoneFlex H500, 3 Year</t>
  </si>
  <si>
    <t>EU Supp Renew H500 3yr</t>
  </si>
  <si>
    <t>Partner Support Renewal for ZoneFlex H500, 5 Year</t>
  </si>
  <si>
    <t>Part Supp Renew H500 5yr</t>
  </si>
  <si>
    <t>End User Support Renewal for ZoneFlex H500, 5 Year</t>
  </si>
  <si>
    <t>EU Supp Renew H500 5yr</t>
  </si>
  <si>
    <t>WatchDog Advanced Hardware Replacement for ZoneFlex H500, 3 year</t>
  </si>
  <si>
    <t>Advance Hardware Replace H500 3yr</t>
  </si>
  <si>
    <t>WatchDog Advanced Hardware Replacement for ZoneFlex H500, 5 year</t>
  </si>
  <si>
    <t>Advance Hardware Replace H500 5yr</t>
  </si>
  <si>
    <t>WatchDog Advanced Hardware Replacement Renewal for ZoneFlex H500, 3 year</t>
  </si>
  <si>
    <t>Advance Replace Renew H500 3yr</t>
  </si>
  <si>
    <t>WatchDog Advanced Hardware Replacement Renewal for ZoneFlex H500, 5 year</t>
  </si>
  <si>
    <t>Advance Replace Renew H500 5yr</t>
  </si>
  <si>
    <t>S9GR710</t>
  </si>
  <si>
    <t>42 x 42 x 150
20 boxes = 240</t>
  </si>
  <si>
    <t>385 KGS</t>
  </si>
  <si>
    <t>Partner Support for ZoneFlex R710, 3 Year</t>
  </si>
  <si>
    <t>Partner Support R710 3yr</t>
  </si>
  <si>
    <t>End User Support for ZoneFlex R710, 3 Year</t>
  </si>
  <si>
    <t>End User Support R710 3yr</t>
  </si>
  <si>
    <t>Partner Support for ZoneFlex R710, 5 Year</t>
  </si>
  <si>
    <t>Partner Support R710 5yr</t>
  </si>
  <si>
    <t>End User Support for ZoneFlex R710, 5 Year</t>
  </si>
  <si>
    <t>End User Support R710 5yr</t>
  </si>
  <si>
    <t>Partner Support Renewal for ZoneFlex R710, 3 Year</t>
  </si>
  <si>
    <t>Part Supp Renew R710 3yr</t>
  </si>
  <si>
    <t>End User Support Renewal for ZoneFlex R710, 3 Year</t>
  </si>
  <si>
    <t>EU Supp Renew R710 3yr</t>
  </si>
  <si>
    <t>Partner Support Renewal for ZoneFlex R710, 5 Year</t>
  </si>
  <si>
    <t>Part Supp Renew R710 5yr</t>
  </si>
  <si>
    <t>End User Support Renewal for ZoneFlex R710, 5 Year</t>
  </si>
  <si>
    <t>EU Supp Renew R710 5yr</t>
  </si>
  <si>
    <t>WatchDog Advanced Hardware Replacement for ZoneFlex R710, 3 year</t>
  </si>
  <si>
    <t>Advance Hardware Replace R710 3yr</t>
  </si>
  <si>
    <t>WatchDog Advanced Hardware Replacement for ZoneFlex R710, 5 year</t>
  </si>
  <si>
    <t>Advance Hardware Replace R710 5yr</t>
  </si>
  <si>
    <t>WatchDog Advanced Hardware Replacement Renewal for ZoneFlex R710, 3 year</t>
  </si>
  <si>
    <t>Advance Replace Renew R710 3yr</t>
  </si>
  <si>
    <t>WatchDog Advanced Hardware Replacement Renewal for ZoneFlex R710, 5 year</t>
  </si>
  <si>
    <t>Advance Replace Renew R710 5yr</t>
  </si>
  <si>
    <t>10 boxes
600pcs/pallet</t>
  </si>
  <si>
    <t>Spares of Power over Ethernet (PoE) Adapter (10/100/1000 Mbps) with BR power adapter, quantity of 1 unit (applicable for 7731, R710, R700, R600, R500, R300, 7982, 7372, 7352, 7321, H500, 7055, T300, T301)</t>
  </si>
  <si>
    <r>
      <t>Secure Mounting Bracket for ZoneFlex R710. Mounts to hard wall/ceiling, pole, and truss</t>
    </r>
    <r>
      <rPr>
        <sz val="11"/>
        <color theme="1"/>
        <rFont val="Calibri"/>
        <family val="2"/>
        <scheme val="minor"/>
      </rPr>
      <t>. Also fits R500, R600, and R700 without pad-lock support.</t>
    </r>
  </si>
  <si>
    <t>11 kg</t>
  </si>
  <si>
    <t>48 x 42 x 133
20 boxes = 80pcs</t>
  </si>
  <si>
    <t>Partner Support for ZoneFlex P300 (single), 3 Year</t>
  </si>
  <si>
    <t>Partner Support P300 (single) 3yr</t>
  </si>
  <si>
    <t>End User Support for ZoneFlex P300 (single), 3 Year</t>
  </si>
  <si>
    <t>End User Support P300 (single) 3yr</t>
  </si>
  <si>
    <t>Partner Support for ZoneFlex P300 (single), 5 Year</t>
  </si>
  <si>
    <t>Partner Support P300 (single) 5yr</t>
  </si>
  <si>
    <t>End User Support for ZoneFlex P300 (single), 5 Year</t>
  </si>
  <si>
    <t>End User Support P300 (single) 5yr</t>
  </si>
  <si>
    <t>Partner Support Renewal for ZoneFlex P300 (single), 3 Year</t>
  </si>
  <si>
    <t>Part Supp Renew P300 (single) 3yr</t>
  </si>
  <si>
    <t>End User Support Renewal for ZoneFlex P300 (single), 3 Year</t>
  </si>
  <si>
    <t>EU Supp Renew P300 (single) 3yr</t>
  </si>
  <si>
    <t>Partner Support Renewal for ZoneFlex P300 (single), 5 Year</t>
  </si>
  <si>
    <t>Part Supp Renew P300 (single) 5yr</t>
  </si>
  <si>
    <t>End User Support Renewal for ZoneFlex P300 (single), 5 Year</t>
  </si>
  <si>
    <t>EU Supp Renew P300 (single) 5yr</t>
  </si>
  <si>
    <t>Advance Replace P300 (single) 1yr</t>
  </si>
  <si>
    <t>WatchDog Advanced Hardware Replacement for ZoneFlex P300 (single), 3 year</t>
  </si>
  <si>
    <t>Advance Replace P300 (single) 3yr</t>
  </si>
  <si>
    <t>WatchDog Advanced Hardware Replacement for ZoneFlex P300 (single), 5 year</t>
  </si>
  <si>
    <t>Advance Replace P300 (single) 5yr</t>
  </si>
  <si>
    <t>WatchDog Advanced Hardware Replacement Renewal for ZoneFlex P300 (single), 3 year</t>
  </si>
  <si>
    <t>Advance Replace Renew P300 (single) 3yr</t>
  </si>
  <si>
    <t>WatchDog Advanced Hardware Replacement Renewal for ZoneFlex P300 (single), 5 year</t>
  </si>
  <si>
    <t>Advance Replace Renew P300 (single) 5yr</t>
  </si>
  <si>
    <t>Partner Support for ZoneFlex P300 (pair), 3 Year</t>
  </si>
  <si>
    <t>Partner Support P300 (pair) 3yr</t>
  </si>
  <si>
    <t>End User Support for ZoneFlex P300 (pair), 3 Year</t>
  </si>
  <si>
    <t>End User Support P300 (pair) 3yr</t>
  </si>
  <si>
    <t>Partner Support for ZoneFlex P300 (pair), 5 Year</t>
  </si>
  <si>
    <t>Partner Support P300 (pair) 5yr</t>
  </si>
  <si>
    <t>End User Support for ZoneFlex P300 (pair), 5 Year</t>
  </si>
  <si>
    <t>End User Support P300 (pair) 5yr</t>
  </si>
  <si>
    <t>Partner Support Renewal for ZoneFlex P300 (pair), 3 Year</t>
  </si>
  <si>
    <t>Part Supp Renew P300 (pair) 3yr</t>
  </si>
  <si>
    <t>End User Support Renewal for ZoneFlex P300 (pair), 3 Year</t>
  </si>
  <si>
    <t>EU Supp Renew P300 (pair) 3yr</t>
  </si>
  <si>
    <t>Partner Support Renewal for ZoneFlex P300 (pair), 5 Year</t>
  </si>
  <si>
    <t>Part Supp Renew P300 (pair) 5yr</t>
  </si>
  <si>
    <t>End User Support Renewal for ZoneFlex P300 (pair), 5 Year</t>
  </si>
  <si>
    <t>EU Supp Renew P300 (pair) 5yr</t>
  </si>
  <si>
    <t>Advance Replace P300 (pair) 1yr</t>
  </si>
  <si>
    <t>WatchDog Advanced Hardware Replacement for ZoneFlex P300 (pair), 3 year</t>
  </si>
  <si>
    <t>Advance Replace P300 (pair) 3yr</t>
  </si>
  <si>
    <t>WatchDog Advanced Hardware Replacement for ZoneFlex P300 (pair), 5 year</t>
  </si>
  <si>
    <t>Advance Replace P300 (pair) 5yr</t>
  </si>
  <si>
    <t>WatchDog Advanced Hardware Replacement Renewal for ZoneFlex P300 (pair), 3 year</t>
  </si>
  <si>
    <t>Advance Replace Renew P300 (pair) 3yr</t>
  </si>
  <si>
    <t>WatchDog Advanced Hardware Replacement Renewal for ZoneFlex P300 (pair), 5 year</t>
  </si>
  <si>
    <t>Advance Replace Renew P300 (pair) 5yr</t>
  </si>
  <si>
    <t>Partner WatchDog Support - vSZD-RTU, 1 Gbps Throughput 3 YR</t>
  </si>
  <si>
    <t>Partner Support - vSZD-RTU, 1G, 3 Y</t>
  </si>
  <si>
    <t>End User WatchDog Support - vSZD-RTU, 1 Gbps Throughput 3 YR</t>
  </si>
  <si>
    <t>End User Support - vSZD-RTU, 1G, 3 Y</t>
  </si>
  <si>
    <t>Partner WatchDog Support - vSZD-RTU, 1 Gbps Throughput 5 YR</t>
  </si>
  <si>
    <t>Partner Support - vSZD-RTU, 1G, 5 Y</t>
  </si>
  <si>
    <t>End User WatchDog Support - vSZD-RTU, 1 Gbps Throughput 5 YR</t>
  </si>
  <si>
    <t>End User Support - vSZD-RTU, 1G, 5 Y</t>
  </si>
  <si>
    <t>Partner WatchDog Support - vSZD-RTU, 10 Gbps throughput 3 YR</t>
  </si>
  <si>
    <t>Partner Support - vSZD-RTU, 10G, 3 Y</t>
  </si>
  <si>
    <t>End User WatchDog Support - vSZD-RTU, 10 Gbps throughput 3 YR</t>
  </si>
  <si>
    <t>End User Support - vSZD-RTU, 10G, 3 Y</t>
  </si>
  <si>
    <t>Partner WatchDog Support - vSZD-RTU, 10 Gbps throughput 5 YR</t>
  </si>
  <si>
    <t>Partner Support - vSZD-RTU, 10G, 5 Y</t>
  </si>
  <si>
    <t>End User WatchDog Support - vSZD-RTU, 10 Gbps throughput 5 YR</t>
  </si>
  <si>
    <t>End User Support - vSZD-RTU, 10G, 5 Y</t>
  </si>
  <si>
    <t>Partner WatchDog Support - vSZD-RTU,  no throughput cap 3 YR</t>
  </si>
  <si>
    <t>Partner Support - vSZD-RTU, no cap, 3 Y</t>
  </si>
  <si>
    <t>End User WatchDog Support - vSZD-RTU, no throughput cap, 3 YR</t>
  </si>
  <si>
    <t>End User Support - vSZD-RTU, no cap, 3 Y</t>
  </si>
  <si>
    <t>Partner WatchDog Support - vSZD-RTU,  no throughput cap 5 YR</t>
  </si>
  <si>
    <t>Partner Support - vSZD-RTU, no cap, 5 Y</t>
  </si>
  <si>
    <t>End User WatchDog Support - vSZD-RTU, no throughput cap, 5 YR</t>
  </si>
  <si>
    <t>End User Support - vSZD-RTU, no cap, 5 Y</t>
  </si>
  <si>
    <t>End User Support for Unleashed Access Points, 3 Year</t>
  </si>
  <si>
    <t>End User Support - Unleashed APs 3 yr</t>
  </si>
  <si>
    <t>End User Support for Unleashed Access Points, 5 Year</t>
  </si>
  <si>
    <t>End User Support - Unleashed APs 5 yr</t>
  </si>
  <si>
    <t>End User Support Renewal for Unleashed Access Points, 3 Year</t>
  </si>
  <si>
    <t>EU Supp Renew - Unleashed APs 3 yr</t>
  </si>
  <si>
    <t>End User Support Renewal for Unleashed Access Points, 5 Year</t>
  </si>
  <si>
    <t>EU Supp Renew - Unleashed APs 5 yr</t>
  </si>
  <si>
    <t>Version: 20151201_rev1</t>
  </si>
  <si>
    <t>Effective on December 1st 2015</t>
  </si>
  <si>
    <t>Ruckus Wireless : Cloudpath for Education</t>
  </si>
  <si>
    <t>Cloudpath - Education Only</t>
  </si>
  <si>
    <t>Cloudpath is an on-site or cloud-hosted security and device enablement (onboarding) application that works with both the ZoneDirector &amp; SmartZone platforms.   
Cloudpath enables customers to implement secure IT-managed, BYOD, and guest Wi-Fi environments, while also providing an integrated RADIUS server, certificate authority, device onboarding and configuration tools, and policy definitions. 
Hardware not Included.  See documentation for server specs and installation guidelines. All user capacity licenses are per user. Customers buy the user license SKU based on their total user count (100-999, 1000-4999, 5000-9999, and 10K+), and the same SKUs are used for subsequent add-on users (if requirements expand or organizations grow). The virtual appliance server for on-site deployments requires valid user capacity licenses.</t>
  </si>
  <si>
    <t>PO description (40char max)</t>
  </si>
  <si>
    <t>Chart Count</t>
  </si>
  <si>
    <t>LS9-vCLP-WW00</t>
  </si>
  <si>
    <t>Cloudpath base on-site server software as a virtual appliance, one (1) instance license. No user licenses included. No support required. Server license is valid as long as user subscription licenses are attached to it. Supports 5000 SMS messages per year, per customer.
1 server supports up to 10,000 user licenses.
2 servers support up to 50,000 user licenses.
4 servers support 50,000+ user licenses.
More servers may be necessary for high availability design or for additional capacity.</t>
  </si>
  <si>
    <t>LS9-CLE1-0999</t>
  </si>
  <si>
    <t xml:space="preserve">Education customers only. 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</si>
  <si>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1yr, 999 user Cloudpath on-site EDU lic</t>
  </si>
  <si>
    <t>LS9-CLE1-4999</t>
  </si>
  <si>
    <t>Education customers only. 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</si>
  <si>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1yr, 4999 user Cloudpath on-site EDU lic</t>
  </si>
  <si>
    <t>LS9-CLE1-9999</t>
  </si>
  <si>
    <t>Education customers only. 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</si>
  <si>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1yr, 9999 user Cloudpath on-site EDU lic</t>
  </si>
  <si>
    <t>LS9-CLE1-010K</t>
  </si>
  <si>
    <t>Education customers only. 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</si>
  <si>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1yr, 10K+ user Cloudpath on-site EDU lic</t>
  </si>
  <si>
    <t>LS9-CLE3-0999</t>
  </si>
  <si>
    <t>Education customers only. 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</si>
  <si>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3yr, 999 user Cloudpath on-site EDU lic</t>
  </si>
  <si>
    <t>LS9-CLE3-4999</t>
  </si>
  <si>
    <t>Education customers only. 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</si>
  <si>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3yr, 4999 user Cloudpath on-site EDU lic</t>
  </si>
  <si>
    <t>LS9-CLE3-9999</t>
  </si>
  <si>
    <t>Education customers only. 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</si>
  <si>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3yr, 9999 user Cloudpath on-site EDU lic</t>
  </si>
  <si>
    <t>LS9-CLE3-010K</t>
  </si>
  <si>
    <t>Education customers only. 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</si>
  <si>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3yr, 10K+ user Cloudpath on-site EDU lic</t>
  </si>
  <si>
    <t>LS9-CLE5-0999</t>
  </si>
  <si>
    <t>Education customers only. 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</si>
  <si>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5yr, 999 user Cloudpath on-site EDU lic</t>
  </si>
  <si>
    <t>LS9-CLE5-4999</t>
  </si>
  <si>
    <t>Education customers only. 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</si>
  <si>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5yr, 4999 user Cloudpath on-site EDU lic</t>
  </si>
  <si>
    <t>LS9-CLE5-9999</t>
  </si>
  <si>
    <t>Education customers only. 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</si>
  <si>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5yr, 9999 user Cloudpath on-site EDU lic</t>
  </si>
  <si>
    <t>LS9-CLE5-010K</t>
  </si>
  <si>
    <t>Education customers only. 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</si>
  <si>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5yr, 10K+ user Cloudpath on-site EDU lic</t>
  </si>
  <si>
    <t>CLD-CLE1-0999</t>
  </si>
  <si>
    <t>Education customers only. 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</si>
  <si>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1yr, 999 user Cloudpath cloud EDU lic</t>
  </si>
  <si>
    <t>CLD-CLE1-4999</t>
  </si>
  <si>
    <t>Education customers only. 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</si>
  <si>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1yr, 4999 user Cloudpath cloud EDU lic</t>
  </si>
  <si>
    <t>CLD-CLE1-9999</t>
  </si>
  <si>
    <t>Education customers only. One (1)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</si>
  <si>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1yr, 9999 user Cloudpath cloud EDU lic</t>
  </si>
  <si>
    <t>CLD-CLE1-010K</t>
  </si>
  <si>
    <t>Education customers only. 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</si>
  <si>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1yr, 10K+ user Cloudpath cloud EDU lic</t>
  </si>
  <si>
    <t>CLD-CLE3-0999</t>
  </si>
  <si>
    <t>Education customers only. 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</si>
  <si>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3yr, 999 user Cloudpath cloud EDU lic</t>
  </si>
  <si>
    <t>CLD-CLE3-4999</t>
  </si>
  <si>
    <t>Education customers only. 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</si>
  <si>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3yr, 4999 user Cloudpath cloud EDU lic</t>
  </si>
  <si>
    <t>CLD-CLE3-9999</t>
  </si>
  <si>
    <t>Education customers only. 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</si>
  <si>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3yr, 9999 user Cloudpath cloud EDU lic</t>
  </si>
  <si>
    <t>CLD-CLE3-010K</t>
  </si>
  <si>
    <t>Education customers only. 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</si>
  <si>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3yr, 10K+ user Cloudpath cloud EDU lic</t>
  </si>
  <si>
    <t>CLD-CLE5-0999</t>
  </si>
  <si>
    <t>Education cusotmers only. 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</si>
  <si>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5yr, 999 user Cloudpath cloud EDU lic</t>
  </si>
  <si>
    <t>CLD-CLE5-4999</t>
  </si>
  <si>
    <t>Education cusotmers only. 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</si>
  <si>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5yr, 4999 user Cloudpath cloud EDU lic</t>
  </si>
  <si>
    <t>CLD-CLE5-9999</t>
  </si>
  <si>
    <t>Education customers only. Five (5)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</si>
  <si>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5yr, 9999 user Cloudpath cloud EDU lic</t>
  </si>
  <si>
    <t>CLD-CLE5-010K</t>
  </si>
  <si>
    <t>Education customers only. 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</si>
  <si>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5yr, 10K+ user Cloudpath cloud EDU lic</t>
  </si>
  <si>
    <t>Cloudpath On-Site Renewal</t>
  </si>
  <si>
    <t>LSR-CLE1-0999</t>
  </si>
  <si>
    <t>LSR-CLE1-4999</t>
  </si>
  <si>
    <t>LSR-CLE1-9999</t>
  </si>
  <si>
    <t>LSR-CLE1-010K</t>
  </si>
  <si>
    <t>LSR-CLE3-0999</t>
  </si>
  <si>
    <t>LSR-CLE3-4999</t>
  </si>
  <si>
    <t>LSR-CLE3-9999</t>
  </si>
  <si>
    <t>LSR-CLE3-010K</t>
  </si>
  <si>
    <t>LSR-CLE5-0999</t>
  </si>
  <si>
    <t>LSR-CLE5-4999</t>
  </si>
  <si>
    <t>LSR-CLE5-9999</t>
  </si>
  <si>
    <t>LSR-CLE5-010K</t>
  </si>
  <si>
    <t>Cloudpath Cloud-Hosted Renewal</t>
  </si>
  <si>
    <t>CLR-CLE1-0999</t>
  </si>
  <si>
    <t>CLR-CLE1-4999</t>
  </si>
  <si>
    <t>CLR-CLE1-9999</t>
  </si>
  <si>
    <t>CLR-CLE1-010K</t>
  </si>
  <si>
    <t>CLR-CLE3-0999</t>
  </si>
  <si>
    <t>CLR-CLE3-4999</t>
  </si>
  <si>
    <t>CLR-CLE3-9999</t>
  </si>
  <si>
    <t>CLR-CLE3-010K</t>
  </si>
  <si>
    <t>CLR-CLE5-0999</t>
  </si>
  <si>
    <t>CLR-CLE5-4999</t>
  </si>
  <si>
    <t>CLR-CLE5-9999</t>
  </si>
  <si>
    <t>CLR-CLE5-010K</t>
  </si>
  <si>
    <t>LS9-CLP1-0999</t>
  </si>
  <si>
    <t xml:space="preserve">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</si>
  <si>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1yr, 999 user Cloudpath on-site license</t>
  </si>
  <si>
    <t>LS9-CLP1-4999</t>
  </si>
  <si>
    <t>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</si>
  <si>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1yr, 4999 user Cloudpath on-site license</t>
  </si>
  <si>
    <t>LS9-CLP1-9999</t>
  </si>
  <si>
    <t>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</si>
  <si>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1yr, 9999 user Cloudpath on-site license</t>
  </si>
  <si>
    <t>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</si>
  <si>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1yr, 10K+ user Cloudpath on-site license</t>
  </si>
  <si>
    <t>LS9-CLP3-0999</t>
  </si>
  <si>
    <t>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</si>
  <si>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3yr, 999 user Cloudpath on-site license</t>
  </si>
  <si>
    <t>LS9-CLP3-4999</t>
  </si>
  <si>
    <t>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</si>
  <si>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3yr, 4999 user Cloudpath on-site license</t>
  </si>
  <si>
    <t>LS9-CLP3-9999</t>
  </si>
  <si>
    <t>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</si>
  <si>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3yr, 9999 user Cloudpath on-site license</t>
  </si>
  <si>
    <t>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</si>
  <si>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3yr, 10K+ user Cloudpath on-site license</t>
  </si>
  <si>
    <t>LS9-CLP5-0999</t>
  </si>
  <si>
    <t>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</si>
  <si>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5yr, 999 user Cloudpath on-site license</t>
  </si>
  <si>
    <t>LS9-CLP5-4999</t>
  </si>
  <si>
    <t>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</si>
  <si>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5yr, 4999 user Cloudpath on-site license</t>
  </si>
  <si>
    <t>LS9-CLP5-9999</t>
  </si>
  <si>
    <t>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</si>
  <si>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5yr, 9999 user Cloudpath on-site license</t>
  </si>
  <si>
    <t>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</si>
  <si>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5yr, 10K+ user Cloudpath on-site license</t>
  </si>
  <si>
    <t>CLD-CLP1-0999</t>
  </si>
  <si>
    <t>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</si>
  <si>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1yr, 999 user Cloudpath cloud license</t>
  </si>
  <si>
    <t>CLD-CLP1-4999</t>
  </si>
  <si>
    <t>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</si>
  <si>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1yr, 4999 user Cloudpath cloud license</t>
  </si>
  <si>
    <t>CLD-CLP1-9999</t>
  </si>
  <si>
    <t>One (1)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</si>
  <si>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1yr, 9999 user Cloudpath cloud license</t>
  </si>
  <si>
    <t>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</si>
  <si>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1yr, 10K+ user Cloudpath cloud license</t>
  </si>
  <si>
    <t>CLD-CLP3-0999</t>
  </si>
  <si>
    <t>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</si>
  <si>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3yr, 999 user Cloudpath cloud license</t>
  </si>
  <si>
    <t>CLD-CLP3-4999</t>
  </si>
  <si>
    <t>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</si>
  <si>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3yr, 4999 user Cloudpath cloud license</t>
  </si>
  <si>
    <t>CLD-CLP3-9999</t>
  </si>
  <si>
    <t>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</si>
  <si>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3yr, 9999 user Cloudpath cloud license</t>
  </si>
  <si>
    <t>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</si>
  <si>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3yr, 10K+ user Cloudpath cloud license</t>
  </si>
  <si>
    <t>CLD-CLP5-0999</t>
  </si>
  <si>
    <t>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</si>
  <si>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5yr, 999 user Cloudpath cloud license</t>
  </si>
  <si>
    <t>CLD-CLP5-4999</t>
  </si>
  <si>
    <t>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</si>
  <si>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5yr, 4999 user Cloudpath cloud license</t>
  </si>
  <si>
    <t>CLD-CLP5-9999</t>
  </si>
  <si>
    <t>Five (5)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</si>
  <si>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5yr, 9999 user Cloudpath cloud license</t>
  </si>
  <si>
    <t>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</si>
  <si>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5yr, 10K+ user Cloudpath cloud license</t>
  </si>
  <si>
    <t>LSR-CLP1-0999</t>
  </si>
  <si>
    <t>LSR-CLP1-4999</t>
  </si>
  <si>
    <t>LSR-CLP1-9999</t>
  </si>
  <si>
    <t>LSR-CLP3-0999</t>
  </si>
  <si>
    <t>LSR-CLP3-4999</t>
  </si>
  <si>
    <t>LSR-CLP3-9999</t>
  </si>
  <si>
    <t>LSR-CLP5-0999</t>
  </si>
  <si>
    <t>LSR-CLP5-4999</t>
  </si>
  <si>
    <t>LSR-CLP5-9999</t>
  </si>
  <si>
    <t>CLR-CLP1-0999</t>
  </si>
  <si>
    <t>CLR-CLP1-4999</t>
  </si>
  <si>
    <t>CLR-CLP1-9999</t>
  </si>
  <si>
    <t>CLR-CLP3-0999</t>
  </si>
  <si>
    <t>CLR-CLP3-4999</t>
  </si>
  <si>
    <t>CLR-CLP3-9999</t>
  </si>
  <si>
    <t>CLR-CLP5-0999</t>
  </si>
  <si>
    <t>CLR-CLP5-4999</t>
  </si>
  <si>
    <t>CLR-CLP5-9999</t>
  </si>
  <si>
    <t>Updated contents tab with Cloudpath Hyperlink (in Software, Licenses &amp; Services Tab) and to "Cloudpath for Education" (new Tab)</t>
  </si>
  <si>
    <t>Added a new "Cloudpath - Education" tab</t>
  </si>
  <si>
    <t>Cloudpath - Education tab</t>
  </si>
  <si>
    <t>US, Europe, Argentina, Australia, Brazil, Canada, China, Colombia, Costa Rica, Chile, Egypt, India, Indonesia, Israel, Japan, Jordan, Korea, Malaysia, Mauritius, Mexico, Myanmar, New Zealand, Pakistan, Peru, Philippines, Russia, Saudi Arabia, Singapore, South Africa, Taiwan, Thailand, UAE, Vietnam</t>
  </si>
  <si>
    <t xml:space="preserve">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</si>
  <si>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</si>
  <si>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</si>
  <si>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</si>
  <si>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</si>
  <si>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</si>
  <si>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</si>
  <si>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</si>
  <si>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</si>
  <si>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</si>
  <si>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</si>
  <si>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</si>
  <si>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</si>
  <si>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</si>
  <si>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One (1)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</si>
  <si>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</si>
  <si>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</si>
  <si>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</si>
  <si>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</si>
  <si>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</si>
  <si>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</si>
  <si>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</si>
  <si>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Five (5)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</si>
  <si>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</si>
  <si>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 xml:space="preserve">Education customers only. 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</si>
  <si>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Education customers only. 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</si>
  <si>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Education customers only. 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</si>
  <si>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Education customers only. 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</si>
  <si>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Education customers only. 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</si>
  <si>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Education customers only. 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</si>
  <si>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Education customers only. 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</si>
  <si>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Education customers only. 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</si>
  <si>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Education customers only. 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</si>
  <si>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Education customers only. 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</si>
  <si>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Education customers only. 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</si>
  <si>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Education customers only. 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</si>
  <si>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Education customers only. 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</si>
  <si>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Education customers only. 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</si>
  <si>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Education customers only. One (1)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</si>
  <si>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Education customers only. 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</si>
  <si>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Education customers only. 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</si>
  <si>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Education customers only. 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</si>
  <si>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Education customers only. 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</si>
  <si>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Education customers only. 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</si>
  <si>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Education cusotmers only. 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</si>
  <si>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Education cusotmers only. 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</si>
  <si>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Education customers only. Five (5)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</si>
  <si>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Education customers only. 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</si>
  <si>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846-010K-5L00</t>
  </si>
  <si>
    <t>846-010K-3L00</t>
  </si>
  <si>
    <t>SLED Prner Spprt FM Upgrade 10000 1 yr</t>
  </si>
  <si>
    <t>SLED End User Support for FlexMaster License Upgrade to 10000</t>
  </si>
  <si>
    <t>846-010K-1L00</t>
  </si>
  <si>
    <t>846-5000-5L00</t>
  </si>
  <si>
    <t>846-5000-3L00</t>
  </si>
  <si>
    <t>SLED Prner Spprt FM Upgrade 5000 1 yr</t>
  </si>
  <si>
    <t>SLED End User Support for FlexMaster License Upgrade to 5000</t>
  </si>
  <si>
    <t>846-5000-1L00</t>
  </si>
  <si>
    <t>846-2500-5L00</t>
  </si>
  <si>
    <t>846-2500-3L00</t>
  </si>
  <si>
    <t>SLED Prner Spprt FM Upgrade 2500 1 yr</t>
  </si>
  <si>
    <t>SLED End User Support for FlexMaster License Upgrade to 2500</t>
  </si>
  <si>
    <t>846-2500-1L00</t>
  </si>
  <si>
    <t>846-1000-5L00</t>
  </si>
  <si>
    <t>846-1000-3L00</t>
  </si>
  <si>
    <t>SLED Prner Spprt FM Upgrade 1000 1 yr</t>
  </si>
  <si>
    <t>SLED End User Support for FlexMaster License Upgrade to 1000</t>
  </si>
  <si>
    <t>846-1000-1L00</t>
  </si>
  <si>
    <t>846-0500-5L00</t>
  </si>
  <si>
    <t>846-0500-3L00</t>
  </si>
  <si>
    <t>SLED Prner Spprt FM Upgrade 500 1 yr</t>
  </si>
  <si>
    <t>SLED End User Support for FlexMaster License Upgrade to 500</t>
  </si>
  <si>
    <t>846-0500-1L00</t>
  </si>
  <si>
    <t>846-0250-5L00</t>
  </si>
  <si>
    <t>846-0250-3L00</t>
  </si>
  <si>
    <t>SLED Prner Spprt FM Upgrade 250 1 yr</t>
  </si>
  <si>
    <t>SLED End User Support for FlexMaster License Upgrade to 250</t>
  </si>
  <si>
    <t>846-0250-1L00</t>
  </si>
  <si>
    <t>846-0100-5L00</t>
  </si>
  <si>
    <t>846-0100-3L00</t>
  </si>
  <si>
    <t>SLED Ptner Spprt FM Upgrade 100 1 yr</t>
  </si>
  <si>
    <t>SLED End User Support for FlexMaster License Upgrade to 100</t>
  </si>
  <si>
    <t>846-0100-1L00</t>
  </si>
  <si>
    <t>846-010K-5000</t>
  </si>
  <si>
    <t>846-010K-3000</t>
  </si>
  <si>
    <t>SLED  Spprt for FM 10000 1 yr</t>
  </si>
  <si>
    <t>SLED End User Support for FlexMaster 10000</t>
  </si>
  <si>
    <t>846-010K-1000</t>
  </si>
  <si>
    <t>846-5000-5000</t>
  </si>
  <si>
    <t>846-5000-3000</t>
  </si>
  <si>
    <t>SLED  Spprt for FM 5000 1 yr</t>
  </si>
  <si>
    <t>SLED End User Support for FlexMaster 5000</t>
  </si>
  <si>
    <t>846-5000-1000</t>
  </si>
  <si>
    <t>846-2500-5000</t>
  </si>
  <si>
    <t>846-2500-3000</t>
  </si>
  <si>
    <t>SLED  Spprt for FM 2500 1 yr</t>
  </si>
  <si>
    <t>SLED End User Support for FlexMaster 2500</t>
  </si>
  <si>
    <t>846-2500-1000</t>
  </si>
  <si>
    <t>846-1000-5000</t>
  </si>
  <si>
    <t>846-1000-3000</t>
  </si>
  <si>
    <t>SLED  Spprt for FM 1000 1 yr</t>
  </si>
  <si>
    <t>SLED End User Support for FlexMaster 1000</t>
  </si>
  <si>
    <t>846-1000-1000</t>
  </si>
  <si>
    <t>846-0500-5000</t>
  </si>
  <si>
    <t>846-0500-3000</t>
  </si>
  <si>
    <t>SLED  Spprt for FM 0500 1 yr</t>
  </si>
  <si>
    <t>SLED End User Support for FlexMaster 0500</t>
  </si>
  <si>
    <t>846-0500-1000</t>
  </si>
  <si>
    <t>846-0250-5000</t>
  </si>
  <si>
    <t>846-0250-3000</t>
  </si>
  <si>
    <t>SLED  Spprt for FM 0250 1 yr</t>
  </si>
  <si>
    <t>SLED End User Support for FlexMaster 0250</t>
  </si>
  <si>
    <t>846-0250-1000</t>
  </si>
  <si>
    <t>846-0100-5000</t>
  </si>
  <si>
    <t>846-0100-3000</t>
  </si>
  <si>
    <t>SLED  Spprt for FM 0100 1 yr</t>
  </si>
  <si>
    <t>SLED End User Support for FlexMaster 0100</t>
  </si>
  <si>
    <t>846-0100-1000</t>
  </si>
  <si>
    <t>846-0025-5000</t>
  </si>
  <si>
    <t>846-0025-3000</t>
  </si>
  <si>
    <t>SLED  Spprt for FM 0025 1 yr</t>
  </si>
  <si>
    <t>SLED End User Support for FlexMaster 0025</t>
  </si>
  <si>
    <t>846-0025-1000</t>
  </si>
  <si>
    <t>SLED End User Support includes Level 1-3 Phone Support (24 x 7 x 365 days), Support web login, and Software Upgrades and Updates</t>
  </si>
  <si>
    <t xml:space="preserve">SLED End User Support </t>
  </si>
  <si>
    <t>S41-0001-5LSP</t>
  </si>
  <si>
    <t>S41-0001-3LSP</t>
  </si>
  <si>
    <t>SLED Support vSPoT AP License, 1 Yr</t>
  </si>
  <si>
    <t>End User SLED Support for vSPoT AP License, 1 Yr</t>
  </si>
  <si>
    <t>S41-0001-1LSP</t>
  </si>
  <si>
    <t>S41-VSPT-5000</t>
  </si>
  <si>
    <t>S41-VSPT-3000</t>
  </si>
  <si>
    <t>SLED Support for vSPoT, 1 Yr</t>
  </si>
  <si>
    <t>End User SLED Support for vSPoT, 1 Yr</t>
  </si>
  <si>
    <t>S41-VSPT-1000</t>
  </si>
  <si>
    <t>Virtual SPoT</t>
  </si>
  <si>
    <t>S41-0001-5LSG</t>
  </si>
  <si>
    <t>S41-0001-3LSG</t>
  </si>
  <si>
    <t>SLED Support Per SZ/vSZ AP, 1 Yr</t>
  </si>
  <si>
    <t>SLED Premium WatchDog Support for SZ/vSZ AP management license, 1 Yr</t>
  </si>
  <si>
    <t>S41-0001-1LSG</t>
  </si>
  <si>
    <t>S41-VSCG-5L00</t>
  </si>
  <si>
    <t>S41-VSCG-3L00</t>
  </si>
  <si>
    <t>SLED End User Sprt - vSZ - RTU, 1 Yr</t>
  </si>
  <si>
    <t>SLED Premium WatchDog Support - vSZ-RTU, 1 Yr</t>
  </si>
  <si>
    <t>S41-VSCG-1L00</t>
  </si>
  <si>
    <t>SLED Premium Per AP Support, 1 Yr</t>
  </si>
  <si>
    <t>S41-S124-5000</t>
  </si>
  <si>
    <t>S41-S124-3000</t>
  </si>
  <si>
    <t>SLED Premium Support - SZ124, 1 Yr</t>
  </si>
  <si>
    <t>SLED Premium WatchDog Support for SmartZone 100 with 2x10GigE and 4 GigE ports, 1 Yr</t>
  </si>
  <si>
    <t>S41-S124-1000</t>
  </si>
  <si>
    <t>S41-S104-5000</t>
  </si>
  <si>
    <t>S41-S104-3000</t>
  </si>
  <si>
    <t>SLED Premium Support - SZ104, 1 Yr</t>
  </si>
  <si>
    <t>SLED Premium WatchDog Support for SmartZone 100 with 4 GigE ports, 1 Yr</t>
  </si>
  <si>
    <t>S41-S104-1000</t>
  </si>
  <si>
    <t>841-5900-5L00</t>
  </si>
  <si>
    <t>841-5900-3L00</t>
  </si>
  <si>
    <t>SLED  WD Spprt ZD5K 900 AP Upgr 1yr</t>
  </si>
  <si>
    <t>SLED End User WatchDog  Support for ZoneDirector 5000, 900 AP License Upgrade</t>
  </si>
  <si>
    <t>841-5900-1L00</t>
  </si>
  <si>
    <t>841-5850-5L00</t>
  </si>
  <si>
    <t>841-5850-3L00</t>
  </si>
  <si>
    <t>SLED  WD Spprt ZD5K 850 AP Upgr 1yr</t>
  </si>
  <si>
    <t>SLED End User WatchDog  Support for ZoneDirector 5000, 850 AP License Upgrade</t>
  </si>
  <si>
    <t>841-5850-1L00</t>
  </si>
  <si>
    <t>841-5800-5L00</t>
  </si>
  <si>
    <t>841-5800-3L00</t>
  </si>
  <si>
    <t>SLED  WD Spprt ZD5K 800 AP Upgr 1yr</t>
  </si>
  <si>
    <t>SLED End User WatchDog  Support for ZoneDirector 5000, 800 AP License Upgrade</t>
  </si>
  <si>
    <t>841-5800-1L00</t>
  </si>
  <si>
    <t>841-5750-5L00</t>
  </si>
  <si>
    <t>841-5750-3L00</t>
  </si>
  <si>
    <t>SLED  WD Spprt ZD5K 750 AP Upgr 1yr</t>
  </si>
  <si>
    <t>SLED End User WatchDog  Support for ZoneDirector 5000, 750 AP License Upgrade</t>
  </si>
  <si>
    <t>841-5750-1L00</t>
  </si>
  <si>
    <t>841-5700-5L00</t>
  </si>
  <si>
    <t>841-5700-3L00</t>
  </si>
  <si>
    <t>SLED  WD Spprt ZD5K 700 AP Upgr 1yr</t>
  </si>
  <si>
    <t>SLED End User WatchDog  Support for ZoneDirector 5000, 700 AP License Upgrade</t>
  </si>
  <si>
    <t>841-5700-1L00</t>
  </si>
  <si>
    <t>841-5650-5L00</t>
  </si>
  <si>
    <t>841-5650-3L00</t>
  </si>
  <si>
    <t>SLED  WD Spprt ZD5K 650 AP Upgr 1yr</t>
  </si>
  <si>
    <t>SLED End User WatchDog  Support for ZoneDirector 5000, 650 AP License Upgrade</t>
  </si>
  <si>
    <t>841-5650-1L00</t>
  </si>
  <si>
    <t>841-5600-5L00</t>
  </si>
  <si>
    <t>841-5600-3L00</t>
  </si>
  <si>
    <t>SLED  WD Spprt ZD5K 600 AP Upgr 1yr</t>
  </si>
  <si>
    <t>SLED End User WatchDog  Support for ZoneDirector 5000, 600 AP License Upgrade</t>
  </si>
  <si>
    <t>841-5600-1L00</t>
  </si>
  <si>
    <t>841-5550-5L00</t>
  </si>
  <si>
    <t>841-5550-3L00</t>
  </si>
  <si>
    <t>SLED  WD Spprt ZD5K 550 AP Upgr 1yr</t>
  </si>
  <si>
    <t>SLED End User WatchDog  Support for ZoneDirector 5000, 550 AP License Upgrade</t>
  </si>
  <si>
    <t>841-5550-1L00</t>
  </si>
  <si>
    <t>841-5500-5L00</t>
  </si>
  <si>
    <t>841-5500-3L00</t>
  </si>
  <si>
    <t>SLED  WD Spprt ZD5K 500 AP Upgr 1yr</t>
  </si>
  <si>
    <t>SLED End User WatchDog  Support for ZoneDirector 5000, 500 AP License Upgrade</t>
  </si>
  <si>
    <t>841-5500-1L00</t>
  </si>
  <si>
    <t>841-5450-5L00</t>
  </si>
  <si>
    <t>841-5450-3L00</t>
  </si>
  <si>
    <t>SLED  WD Spprt ZD5K 450 AP Upgr 1yr</t>
  </si>
  <si>
    <t>SLED End User WatchDog  Support for ZoneDirector 5000, 450 AP License Upgrade</t>
  </si>
  <si>
    <t>841-5450-1L00</t>
  </si>
  <si>
    <t>841-5400-5L00</t>
  </si>
  <si>
    <t>841-5400-3L00</t>
  </si>
  <si>
    <t>SLED  WD Spprt ZD5K 400 AP Upgr 1yr</t>
  </si>
  <si>
    <t>SLED End User WatchDog  Support for ZoneDirector 5000, 400 AP License Upgrade</t>
  </si>
  <si>
    <t>841-5400-1L00</t>
  </si>
  <si>
    <t>841-5350-5L00</t>
  </si>
  <si>
    <t>841-5350-3L00</t>
  </si>
  <si>
    <t>SLED  WD Spprt ZD5K 350 AP Upgr 1yr</t>
  </si>
  <si>
    <t>SLED End User WatchDog  Support for ZoneDirector 5000, 350 AP License Upgrade</t>
  </si>
  <si>
    <t>841-5350-1L00</t>
  </si>
  <si>
    <t>841-5300-5L00</t>
  </si>
  <si>
    <t>841-5300-3L00</t>
  </si>
  <si>
    <t>SLED  WD Spprt ZD5K 300 AP Upgr 1yr</t>
  </si>
  <si>
    <t>SLED End User WatchDog  Support for ZoneDirector 5000, 300 AP License Upgrade</t>
  </si>
  <si>
    <t>841-5300-1L00</t>
  </si>
  <si>
    <t>841-5250-5L00</t>
  </si>
  <si>
    <t>841-5250-3L00</t>
  </si>
  <si>
    <t>SLED  WD Spprt ZD5K 250 AP Upgr 1yr</t>
  </si>
  <si>
    <t>SLED End User WatchDog  Support for ZoneDirector 5000, 250 AP License Upgrade</t>
  </si>
  <si>
    <t>841-5250-1L00</t>
  </si>
  <si>
    <t>841-5200-5L00</t>
  </si>
  <si>
    <t>841-5200-3L00</t>
  </si>
  <si>
    <t>SLED  WD Spprt ZD5K 200 AP Upgr 1yr</t>
  </si>
  <si>
    <t>SLED End User WatchDog  Support for ZoneDirector 5000, 200 AP License Upgrade</t>
  </si>
  <si>
    <t>841-5200-1L00</t>
  </si>
  <si>
    <t>841-5150-5L00</t>
  </si>
  <si>
    <t>841-5150-3L00</t>
  </si>
  <si>
    <t>SLED  WD Spprt ZD5K 150 AP Upgr 1yr</t>
  </si>
  <si>
    <t>SLED End User WatchDog  Support for ZoneDirector 5000, 150 AP License Upgrade</t>
  </si>
  <si>
    <t>841-5150-1L00</t>
  </si>
  <si>
    <t>841-5100-5L00</t>
  </si>
  <si>
    <t>841-5100-3L00</t>
  </si>
  <si>
    <t>SLED  WD Spprt ZD5K 100 AP Upgr 1yr</t>
  </si>
  <si>
    <t>SLED End User WatchDog  Support for ZoneDirector 5000, 100 AP License Upgrade</t>
  </si>
  <si>
    <t>841-5100-1L00</t>
  </si>
  <si>
    <t>841-5050-5L00</t>
  </si>
  <si>
    <t>841-5050-3L00</t>
  </si>
  <si>
    <t>SLED  WD Spprt ZD5K 50 AP Upgr 1yr</t>
  </si>
  <si>
    <t>SLED End User WatchDog  Support for ZoneDirector 5000, 50 AP License Upgrade</t>
  </si>
  <si>
    <t>841-5050-1L00</t>
  </si>
  <si>
    <t>841-5100-5000</t>
  </si>
  <si>
    <t>841-5100-3000</t>
  </si>
  <si>
    <t>SLED  WD Spprt for ZD 5000 100 AP 1yr</t>
  </si>
  <si>
    <t>SLED End User WatchDog  Support for ZoneDirector 5000, 100 APs</t>
  </si>
  <si>
    <t>841-5100-1000</t>
  </si>
  <si>
    <t>841-3450-5L00</t>
  </si>
  <si>
    <t>841-3450-3L00</t>
  </si>
  <si>
    <t>SLED  WD Spprt ZD3K 450 AP Upgr 1yr</t>
  </si>
  <si>
    <t>SLED End User WatchDog  Support for ZoneDirector 3000 450 AP License Upgrade</t>
  </si>
  <si>
    <t>841-3450-1L00</t>
  </si>
  <si>
    <t>841-3400-5L00</t>
  </si>
  <si>
    <t>841-3400-3L00</t>
  </si>
  <si>
    <t>SLED  WD Spprt ZD3K 400 AP Upgr 1yr</t>
  </si>
  <si>
    <t>SLED End User WatchDog  Support for ZoneDirector 3000 400 AP License Upgrade</t>
  </si>
  <si>
    <t>841-3400-1L00</t>
  </si>
  <si>
    <t>841-3350-5L00</t>
  </si>
  <si>
    <t>841-3350-3L00</t>
  </si>
  <si>
    <t>SLED  WD Spprt ZD3K 350 AP Upgr 1yr</t>
  </si>
  <si>
    <t>SLED End User WatchDog  Support for ZoneDirector 3000 350 AP License Upgrade</t>
  </si>
  <si>
    <t>841-3350-1L00</t>
  </si>
  <si>
    <t>841-3300-5L00</t>
  </si>
  <si>
    <t>841-3300-3L00</t>
  </si>
  <si>
    <t>SLED  WD Spprt ZD3K 300 AP Upgr 1yr</t>
  </si>
  <si>
    <t>SLED End User WatchDog  Support for ZoneDirector 3000 300 AP License Upgrade</t>
  </si>
  <si>
    <t>841-3300-1L00</t>
  </si>
  <si>
    <t>841-3250-5L00</t>
  </si>
  <si>
    <t>841-3250-3L00</t>
  </si>
  <si>
    <t>SLED  WD Spprt ZD3K 250 AP Upgr 1yr</t>
  </si>
  <si>
    <t>SLED End User WatchDog  Support for ZoneDirector 3000 250 AP License Upgrade</t>
  </si>
  <si>
    <t>841-3250-1L00</t>
  </si>
  <si>
    <t>841-3200-5L00</t>
  </si>
  <si>
    <t>841-3200-3L00</t>
  </si>
  <si>
    <t>SLED  WD Spprt ZD3K 200 AP Upgr 1yr</t>
  </si>
  <si>
    <t>SLED End User WatchDog  Support for ZoneDirector 3000 200 AP License Upgrade</t>
  </si>
  <si>
    <t>841-3200-1L00</t>
  </si>
  <si>
    <t>841-3150-5L00</t>
  </si>
  <si>
    <t>841-3150-3L00</t>
  </si>
  <si>
    <t>SLED  WD Spprt ZD3K 150 AP Upgr 1yr</t>
  </si>
  <si>
    <t>SLED End User WatchDog  Support for ZoneDirector 3000 150 AP License Upgrade</t>
  </si>
  <si>
    <t>841-3150-1L00</t>
  </si>
  <si>
    <t>841-3100-5L00</t>
  </si>
  <si>
    <t>841-3100-3L00</t>
  </si>
  <si>
    <t>SLED  WD Spprt ZD3K 100 AP Upgr 1yr</t>
  </si>
  <si>
    <t>SLED End User WatchDog  Support for ZoneDirector 3000, 100 AP License Upgrade</t>
  </si>
  <si>
    <t>841-3100-1L00</t>
  </si>
  <si>
    <t>841-3050-5L00</t>
  </si>
  <si>
    <t>841-3050-3L00</t>
  </si>
  <si>
    <t>SLED  WD Spprt ZD3K 50 AP Upgr 1yr</t>
  </si>
  <si>
    <t>SLED End User WatchDog  Support for ZoneDirector 3000, 50 AP License Upgrade</t>
  </si>
  <si>
    <t>841-3050-1L00</t>
  </si>
  <si>
    <t>841-3025-5L00</t>
  </si>
  <si>
    <t>841-3025-3L00</t>
  </si>
  <si>
    <t>SLED  WD Spprt ZD3k 25AP Upgr 1yr</t>
  </si>
  <si>
    <t>SLED End User WatchDog  Support for ZoneDirector 3000, 25 AP License Upgrade</t>
  </si>
  <si>
    <t>841-3025-1L00</t>
  </si>
  <si>
    <t>841-3050-5000</t>
  </si>
  <si>
    <t>841-3050-3000</t>
  </si>
  <si>
    <t>SLED  WD Spprt for ZD 3050 1yr</t>
  </si>
  <si>
    <t>SLED End User WatchDog  Support for ZoneDirector 3050</t>
  </si>
  <si>
    <t>841-3050-1000</t>
  </si>
  <si>
    <t>841-3025-5000</t>
  </si>
  <si>
    <t>841-3025-3000</t>
  </si>
  <si>
    <t>SLED  WD Spprt for ZD 3025 1yr</t>
  </si>
  <si>
    <t>SLED End User WatchDog  Support for ZoneDirector 3025</t>
  </si>
  <si>
    <t>841-3025-1000</t>
  </si>
  <si>
    <t>N/a</t>
  </si>
  <si>
    <t>841-1025-5L00</t>
  </si>
  <si>
    <t>841-1025-3L00</t>
  </si>
  <si>
    <t>3yr EOS 6/30/17</t>
  </si>
  <si>
    <t>SLED  WD Spprt ZD1100 25AP Upgr 1yr</t>
  </si>
  <si>
    <t>SLED End User WatchDog  Support for ZoneDirector License Upgrade from 1125 to 1150</t>
  </si>
  <si>
    <t>841-1025-1L00</t>
  </si>
  <si>
    <t>841-1038-5L00</t>
  </si>
  <si>
    <t>841-1038-3L00</t>
  </si>
  <si>
    <t>SLED  WD Spprt ZD1100 38 AP Upgr 1yr</t>
  </si>
  <si>
    <t>SLED End User WatchDog  Support for ZoneDirector License Upgrade from 1112 to 1150</t>
  </si>
  <si>
    <t>841-1038-1L00</t>
  </si>
  <si>
    <t>841-1013-5L00</t>
  </si>
  <si>
    <t>841-1013-3L00</t>
  </si>
  <si>
    <t>SLED  WD Spprt ZD1100 13AP Upgr 1yr</t>
  </si>
  <si>
    <t>SLED End User WatchDog  Support for ZoneDirector License Upgrade from 1112 to 1125</t>
  </si>
  <si>
    <t>841-1013-1L00</t>
  </si>
  <si>
    <t>841-1044-5L00</t>
  </si>
  <si>
    <t>841-1044-3L00</t>
  </si>
  <si>
    <t>SLED  WD Spprt ZD1100 44 AP Upgr 1yr</t>
  </si>
  <si>
    <t>SLED End User WatchDog  Support for ZoneDirector License Upgrade from 1106 to 1150</t>
  </si>
  <si>
    <t>841-1044-1L00</t>
  </si>
  <si>
    <t>841-1019-5L00</t>
  </si>
  <si>
    <t>841-1019-3L00</t>
  </si>
  <si>
    <t>SLED  WD Spprt ZD1100 19 AP Upgr 1yr</t>
  </si>
  <si>
    <t>SLED End User WatchDog  Support for ZoneDirector License Upgrade from 1106 to 1125</t>
  </si>
  <si>
    <t>841-1019-1L00</t>
  </si>
  <si>
    <t>841-1006-5L00</t>
  </si>
  <si>
    <t>841-1006-3L00</t>
  </si>
  <si>
    <t>SLED  WD Spprt ZD1100 6 AP Upgr 1yr</t>
  </si>
  <si>
    <t>SLED End User WatchDog  Support for ZoneDirector License Upgrade from 1106 to 1112</t>
  </si>
  <si>
    <t>841-1006-1L00</t>
  </si>
  <si>
    <t>841-1150-5000</t>
  </si>
  <si>
    <t>841-1150-3000</t>
  </si>
  <si>
    <t>SLED  WD Spprt for ZD 1150 1 yr</t>
  </si>
  <si>
    <t>SLED End User WatchDog  Support for ZoneDirector 1150</t>
  </si>
  <si>
    <t>841-1150-1000</t>
  </si>
  <si>
    <t>841-1125-5000</t>
  </si>
  <si>
    <t>841-1125-3000</t>
  </si>
  <si>
    <t>SLED  WD Spprt for ZD 1125 1 yr</t>
  </si>
  <si>
    <t>SLED End User WatchDog  Support for ZoneDirector 1125</t>
  </si>
  <si>
    <t>841-1125-1000</t>
  </si>
  <si>
    <t>841-1112-5000</t>
  </si>
  <si>
    <t>841-1112-3000</t>
  </si>
  <si>
    <t>SLED  WD Spprt for ZD 1112 1 yr</t>
  </si>
  <si>
    <t>SLED End User WatchDog  Support for ZoneDirector 1112</t>
  </si>
  <si>
    <t>841-1112-1000</t>
  </si>
  <si>
    <t>841-1106-5000</t>
  </si>
  <si>
    <t>841-1106-3000</t>
  </si>
  <si>
    <t>SLED  WD Spprt for ZD 1106 1 yr</t>
  </si>
  <si>
    <t>SLED End User WatchDog  Support for ZoneDirector 1106</t>
  </si>
  <si>
    <t>841-1106-1000</t>
  </si>
  <si>
    <t>841-1201-5L00</t>
  </si>
  <si>
    <t>841-1201-3L00</t>
  </si>
  <si>
    <t>SLED Support ZD 1 License Upgrade, 1 Yr</t>
  </si>
  <si>
    <t>SLED WatchDog Support for ZoneDirector ONE License Upgrade, 1 Year</t>
  </si>
  <si>
    <t>841-1201-1L00</t>
  </si>
  <si>
    <t>841-1205-5000</t>
  </si>
  <si>
    <t>841-1205-3000</t>
  </si>
  <si>
    <t xml:space="preserve">SLED Support for ZD 1205, 1 Year </t>
  </si>
  <si>
    <t xml:space="preserve">SLED WatchDog Support for ZoneDirector 1205, 1 Year </t>
  </si>
  <si>
    <t>841-1205-1000</t>
  </si>
  <si>
    <t>SLED End User WatchDog Support includes Level 1-3 Support (24 x 7 x 365 days), Support web login, for controller and all AP manageable by the controller, and Advanced Hardware Replacement on the controller. Software updates and upgrades for the controller are included in the controller support. To be entitled to software upgrades on APs that are managed by controllers, customers must purchase support on both the controller and on all AP licenses installed on that controller.  We recommend that customers purchase the same term support (1, 3, 5 years) on both the controller and the AP licenses.</t>
  </si>
  <si>
    <t>SLED End User WatchDog Support</t>
  </si>
  <si>
    <t>SLED WatchDog Support for ZoneFlex Products</t>
  </si>
  <si>
    <t>Version: 2015Dec01_rev 1</t>
  </si>
  <si>
    <t>Effective on December 1, 2015</t>
  </si>
  <si>
    <t>NOTE: This SLED pricing is only applicable in North America</t>
  </si>
  <si>
    <t>856-010K-5L00</t>
  </si>
  <si>
    <t>856-010K-3L00</t>
  </si>
  <si>
    <t>Ptner Spprt Rnw FM Upgrade 10000 1 yr</t>
  </si>
  <si>
    <t>SLED End User Support Renewal for FlexMaster License Upgrade to 10000</t>
  </si>
  <si>
    <t>856-010K-1L00</t>
  </si>
  <si>
    <t>856-5000-5L00</t>
  </si>
  <si>
    <t>856-5000-3L00</t>
  </si>
  <si>
    <t>Ptner Spprt Rnw FM Upgrade 5000 1 yr</t>
  </si>
  <si>
    <t>SLED End User Support Renewal for FlexMaster License Upgrade to 5000</t>
  </si>
  <si>
    <t>856-5000-1L00</t>
  </si>
  <si>
    <t>856-2500-5L00</t>
  </si>
  <si>
    <t>856-2500-3L00</t>
  </si>
  <si>
    <t>Ptner Spprt Rnw FM Upgrade 2500 1 yr</t>
  </si>
  <si>
    <t>SLED End User Support Renewal for FlexMaster License Upgrade to 2500</t>
  </si>
  <si>
    <t>856-2500-1L00</t>
  </si>
  <si>
    <t>856-1000-5L00</t>
  </si>
  <si>
    <t>856-1000-3L00</t>
  </si>
  <si>
    <t>Ptner Spprt Rnw FM Upgrade 1000 1 yr</t>
  </si>
  <si>
    <t>SLED End User Support Renewal for FlexMaster License Upgrade to 1000</t>
  </si>
  <si>
    <t>856-1000-1L00</t>
  </si>
  <si>
    <t>856-0500-5L00</t>
  </si>
  <si>
    <t>856-0500-3L00</t>
  </si>
  <si>
    <t>Ptner Spprt Rnw FM Upgrade 500 1 yr</t>
  </si>
  <si>
    <t>SLED End User Support Renewal for FlexMaster License Upgrade to 500</t>
  </si>
  <si>
    <t>856-0500-1L00</t>
  </si>
  <si>
    <t>856-0250-5L00</t>
  </si>
  <si>
    <t>856-0250-3L00</t>
  </si>
  <si>
    <t>Ptner Spprt Rnw FM Upgrade 250 1 yr</t>
  </si>
  <si>
    <t>SLED End User Support Renewal for FlexMaster License Upgrade to 250</t>
  </si>
  <si>
    <t>856-0250-1L00</t>
  </si>
  <si>
    <t>856-0100-5L00</t>
  </si>
  <si>
    <t>856-0100-3L00</t>
  </si>
  <si>
    <t>Ptner Spprt Rnw FM Upgrade 100 1 yr</t>
  </si>
  <si>
    <t>SLED End User Support Renewal for FlexMaster License Upgrade to 100</t>
  </si>
  <si>
    <t>856-0100-1L00</t>
  </si>
  <si>
    <t>856-010K-5000</t>
  </si>
  <si>
    <t>856-010K-3000</t>
  </si>
  <si>
    <t>SLED  Spprt Rnw for FM 10000 1 yr</t>
  </si>
  <si>
    <t>SLED End User Support Renewal for FlexMaster 10000</t>
  </si>
  <si>
    <t>856-010K-1000</t>
  </si>
  <si>
    <t>856-5000-5000</t>
  </si>
  <si>
    <t>856-5000-3000</t>
  </si>
  <si>
    <t>SLED  Spprt Rnw for FM 5000 1 yr</t>
  </si>
  <si>
    <t>SLED End User Support Renewal for FlexMaster 5000</t>
  </si>
  <si>
    <t>856-5000-1000</t>
  </si>
  <si>
    <t>856-2500-5000</t>
  </si>
  <si>
    <t>856-2500-3000</t>
  </si>
  <si>
    <t>SLED  Spprt Rnw for FM 2500 1 yr</t>
  </si>
  <si>
    <t>SLED End User Support Renewal for FlexMaster 2500</t>
  </si>
  <si>
    <t>856-2500-1000</t>
  </si>
  <si>
    <t>856-1000-5000</t>
  </si>
  <si>
    <t>856-1000-3000</t>
  </si>
  <si>
    <t>SLED  Spprt Rnw for FM 1000 1 yr</t>
  </si>
  <si>
    <t>SLED End User Support Renewal for FlexMaster 1000</t>
  </si>
  <si>
    <t>856-1000-1000</t>
  </si>
  <si>
    <t>856-0500-5000</t>
  </si>
  <si>
    <t>856-0500-3000</t>
  </si>
  <si>
    <t>SLED  Spprt Rnw for FM 0500 1 yr</t>
  </si>
  <si>
    <t>SLED End User Support Renewal for FlexMaster 0500</t>
  </si>
  <si>
    <t>856-0500-1000</t>
  </si>
  <si>
    <t>856-0250-5000</t>
  </si>
  <si>
    <t>856-0250-3000</t>
  </si>
  <si>
    <t>SLED  Spprt Rnw for FM 0250 1 yr</t>
  </si>
  <si>
    <t>SLED End User Support Renewal for FlexMaster 0250</t>
  </si>
  <si>
    <t>856-0250-1000</t>
  </si>
  <si>
    <t>856-0100-5000</t>
  </si>
  <si>
    <t>856-0100-3000</t>
  </si>
  <si>
    <t>SLED  Spprt Rnw for FM 0100 1 yr</t>
  </si>
  <si>
    <t>SLED End User Support Renewal for FlexMaster 0100</t>
  </si>
  <si>
    <t>856-0100-1000</t>
  </si>
  <si>
    <t>856-0025-5000</t>
  </si>
  <si>
    <t>856-0025-3000</t>
  </si>
  <si>
    <t>SLED  Spprt Rnw for FM 0025 1 yr</t>
  </si>
  <si>
    <t>SLED End User Support Renewal for FlexMaster 0025</t>
  </si>
  <si>
    <t>856-0025-1000</t>
  </si>
  <si>
    <t>S51-0005-5LSP</t>
  </si>
  <si>
    <t>S51-0003-5LSP</t>
  </si>
  <si>
    <t>SLED Renew vSPoT AP License, 1 Year</t>
  </si>
  <si>
    <t>End User SLED Support for vSPoT AP License, 1 Year</t>
  </si>
  <si>
    <t>S51-0001-1LSP</t>
  </si>
  <si>
    <t>S51-VSPT-5000</t>
  </si>
  <si>
    <t>S51-VSPT-3000</t>
  </si>
  <si>
    <t>SLED Support Renew for vSPoT, 1 Year</t>
  </si>
  <si>
    <t>End User SLED Support for vSPoT, 1 Year</t>
  </si>
  <si>
    <t>S51-VSPT-1000</t>
  </si>
  <si>
    <t>S51-0001-5LSG</t>
  </si>
  <si>
    <t>S51-0001-3LSG</t>
  </si>
  <si>
    <t>SLED Support Renew for SZ/vSZ AP, 1 YR</t>
  </si>
  <si>
    <t>SLED Premium WatchDog Support Renewal for SZ/vSZ AP management license</t>
  </si>
  <si>
    <t>S51-0001-1LSG</t>
  </si>
  <si>
    <t>S51-VSCG-5L00</t>
  </si>
  <si>
    <t>S51-VSCG-3L00</t>
  </si>
  <si>
    <t>SLED Support Renewal - vSZ-RTU, 1 YR</t>
  </si>
  <si>
    <t>SLED Premium WatchDog Support Renewal - vSZ-RTU, 1 YR</t>
  </si>
  <si>
    <t>S51-VSCG-1L00</t>
  </si>
  <si>
    <t>SLED Prem Per AP Support Renewal, 1 YR</t>
  </si>
  <si>
    <t>S51-S124-5000</t>
  </si>
  <si>
    <t>S51-S124-3000</t>
  </si>
  <si>
    <t>SLED Prem Support Renewal - SZ124, 1 YR</t>
  </si>
  <si>
    <t>SLED Premium WatchDog Support Renewal for SmartZone 100 with 2x10GigE and 4 GigE ports, 1 Year</t>
  </si>
  <si>
    <t>S51-S124-1000</t>
  </si>
  <si>
    <t>S51-S104-5000</t>
  </si>
  <si>
    <t>S51-S104-3000</t>
  </si>
  <si>
    <t>SLED Prem Support Renewal - SZ104, 1 YR</t>
  </si>
  <si>
    <t>SLED Premium WatchDog Support Renewal for SmartZone 100 with 4 GigE ports, 1 Year</t>
  </si>
  <si>
    <t>S51-S104-1000</t>
  </si>
  <si>
    <t>851-5900-5L00</t>
  </si>
  <si>
    <t>851-5900-3L00</t>
  </si>
  <si>
    <t>SLED WD Spprt Rnw ZD5K 900 AP Upgr 1yr</t>
  </si>
  <si>
    <t>SLED End User WatchDog  Support Renewal for ZoneDirector 5000, 900 AP License Upgrade</t>
  </si>
  <si>
    <t>851-5900-1L00</t>
  </si>
  <si>
    <t>851-5850-5L00</t>
  </si>
  <si>
    <t>851-5850-3L00</t>
  </si>
  <si>
    <t>SLED WD Spprt Rnw ZD5K 850 AP Upgr 1yr</t>
  </si>
  <si>
    <t>SLED End User WatchDog  Support Renewal for ZoneDirector 5000, 850 AP License Upgrade</t>
  </si>
  <si>
    <t>851-5850-1L00</t>
  </si>
  <si>
    <t>851-5800-5L00</t>
  </si>
  <si>
    <t>851-5800-3L00</t>
  </si>
  <si>
    <t>SLED WD Spprt Rnw ZD5K 800 AP Upgr 1yr</t>
  </si>
  <si>
    <t>SLED End User WatchDog  Support Renewal for ZoneDirector 5000, 800 AP License Upgrade</t>
  </si>
  <si>
    <t>851-5800-1L00</t>
  </si>
  <si>
    <t>851-5750-5L00</t>
  </si>
  <si>
    <t>851-5750-3L00</t>
  </si>
  <si>
    <t>SLED WD Spprt Rnw ZD5K 750 AP Upgr 1yr</t>
  </si>
  <si>
    <t>SLED End User WatchDog  Support Renewal for ZoneDirector 5000, 750 AP License Upgrade</t>
  </si>
  <si>
    <t>851-5750-1L00</t>
  </si>
  <si>
    <t>851-5700-5L00</t>
  </si>
  <si>
    <t>851-5700-3L00</t>
  </si>
  <si>
    <t>SLED WD Spprt Rnw ZD5K 700 AP Upgr 1yr</t>
  </si>
  <si>
    <t>SLED End User WatchDog  Support Renewal for ZoneDirector 5000, 700 AP License Upgrade</t>
  </si>
  <si>
    <t>851-5700-1L00</t>
  </si>
  <si>
    <t>851-5650-5L00</t>
  </si>
  <si>
    <t>851-5650-3L00</t>
  </si>
  <si>
    <t>SLED WD Spprt Rnw ZD5K 650 AP Upgr 1yr</t>
  </si>
  <si>
    <t>SLED End User WatchDog  Support Renewal for ZoneDirector 5000, 650 AP License Upgrade</t>
  </si>
  <si>
    <t>851-5650-1L00</t>
  </si>
  <si>
    <t>851-5600-5L00</t>
  </si>
  <si>
    <t>851-5600-3L00</t>
  </si>
  <si>
    <t>SLED WD Spprt Rnw ZD5K 600 AP Upgr 1yr</t>
  </si>
  <si>
    <t>SLED End User WatchDog  Support Renewal for ZoneDirector 5000, 600 AP License Upgrade</t>
  </si>
  <si>
    <t>851-5600-1L00</t>
  </si>
  <si>
    <t>851-5550-5L00</t>
  </si>
  <si>
    <t>851-5550-3L00</t>
  </si>
  <si>
    <t>SLED WD Spprt Rnw ZD5K 550 AP Upgr 1yr</t>
  </si>
  <si>
    <t>SLED End User WatchDog  Support Renewal for ZoneDirector 5000, 550 AP License Upgrade</t>
  </si>
  <si>
    <t>851-5550-1L00</t>
  </si>
  <si>
    <t>851-5500-5L00</t>
  </si>
  <si>
    <t>851-5500-3L00</t>
  </si>
  <si>
    <t>SLED WD Spprt Rnw ZD5K 500 AP Upgr 1yr</t>
  </si>
  <si>
    <t>SLED End User WatchDog  Support Renewal for ZoneDirector 5000, 500 AP License Upgrade</t>
  </si>
  <si>
    <t>851-5500-1L00</t>
  </si>
  <si>
    <t>851-5450-5L00</t>
  </si>
  <si>
    <t>851-5450-3L00</t>
  </si>
  <si>
    <t>SLED WD Spprt Rnw ZD5K 450 AP Upgr 1yr</t>
  </si>
  <si>
    <t>SLED End User WatchDog  Support Renewal for ZoneDirector 5000, 450 AP License Upgrade</t>
  </si>
  <si>
    <t>851-5450-1L00</t>
  </si>
  <si>
    <t>851-5400-5L00</t>
  </si>
  <si>
    <t>851-5400-3L00</t>
  </si>
  <si>
    <t>SLED WD Spprt Rnw ZD5K 400 AP Upgr 1yr</t>
  </si>
  <si>
    <t>SLED End User WatchDog  Support Renewal for ZoneDirector 5000, 400 AP License Upgrade</t>
  </si>
  <si>
    <t>851-5400-1L00</t>
  </si>
  <si>
    <t>851-5350-5L00</t>
  </si>
  <si>
    <t>851-5350-3L00</t>
  </si>
  <si>
    <t>SLED WD Spprt Rnw ZD5K 350 AP Upgr 1yr</t>
  </si>
  <si>
    <t>SLED End User WatchDog  Support Renewal for ZoneDirector 5000, 350 AP License Upgrade</t>
  </si>
  <si>
    <t>851-5350-1L00</t>
  </si>
  <si>
    <t>851-5300-5L00</t>
  </si>
  <si>
    <t>851-5300-3L00</t>
  </si>
  <si>
    <t>SLED WD Spprt Rnw ZD5K 300 AP Upgr 1yr</t>
  </si>
  <si>
    <t>SLED End User WatchDog  Support Renewal for ZoneDirector 5000, 300 AP License Upgrade</t>
  </si>
  <si>
    <t>851-5300-1L00</t>
  </si>
  <si>
    <t>851-5250-5L00</t>
  </si>
  <si>
    <t>851-5250-3L00</t>
  </si>
  <si>
    <t>SLED WD Spprt Rnw ZD5K 250 AP Upgr 1yr</t>
  </si>
  <si>
    <t>SLED End User WatchDog  Support Renewal for ZoneDirector 5000, 250 AP License Upgrade</t>
  </si>
  <si>
    <t>851-5250-1L00</t>
  </si>
  <si>
    <t>851-5200-5L00</t>
  </si>
  <si>
    <t>851-5200-3L00</t>
  </si>
  <si>
    <t>SLED WD Spprt Rnw ZD5K 200 AP Upgr 1yr</t>
  </si>
  <si>
    <t>SLED End User WatchDog  Support Renewal for ZoneDirector 5000, 200 AP License Upgrade</t>
  </si>
  <si>
    <t>851-5200-1L00</t>
  </si>
  <si>
    <t>851-5150-5L00</t>
  </si>
  <si>
    <t>851-5150-3L00</t>
  </si>
  <si>
    <t>SLED WD Spprt Rnw ZD5K 150 AP Upgr 1yr</t>
  </si>
  <si>
    <t>SLED End User WatchDog  Support Renewal for ZoneDirector 5000, 150 AP License Upgrade</t>
  </si>
  <si>
    <t>851-5150-1L00</t>
  </si>
  <si>
    <t>851-5100-5L00</t>
  </si>
  <si>
    <t>851-5100-3L00</t>
  </si>
  <si>
    <t>SLED WD Spprt Rnw ZD5K 100 AP Upgr 1yr</t>
  </si>
  <si>
    <t>SLED End User WatchDog  Support Renewal for ZoneDirector 5000, 100 AP License Upgrade</t>
  </si>
  <si>
    <t>851-5100-1L00</t>
  </si>
  <si>
    <t>851-5050-5L00</t>
  </si>
  <si>
    <t>851-5050-3L00</t>
  </si>
  <si>
    <t>SLED WD Spprt Rnw ZD5K 50 AP Upgr 1yr</t>
  </si>
  <si>
    <t>SLED End User WatchDog  Support Renewal for ZoneDirector 5000, 50 AP License Upgrade</t>
  </si>
  <si>
    <t>851-5050-1L00</t>
  </si>
  <si>
    <t>851-5100-5000</t>
  </si>
  <si>
    <t>851-5100-3000</t>
  </si>
  <si>
    <t>SLED WD Spprt Rnw for ZD 5000 100 AP 1yr</t>
  </si>
  <si>
    <t>SLED End User WatchDog  Support Renewal for ZoneDirector 5000, 100 APs</t>
  </si>
  <si>
    <t>851-5100-1000</t>
  </si>
  <si>
    <t>851-3450-5L00</t>
  </si>
  <si>
    <t>851-3450-3L00</t>
  </si>
  <si>
    <t>SLED WD Spprt Rnw ZD3K 450 AP Upgr 1yr</t>
  </si>
  <si>
    <t>SLED End User WatchDog  Support Renewal for ZoneDirector 3000 450 AP License Upgrade</t>
  </si>
  <si>
    <t>851-3450-1L00</t>
  </si>
  <si>
    <t>851-3400-5L00</t>
  </si>
  <si>
    <t>851-3400-3L00</t>
  </si>
  <si>
    <t>SLED WD Spprt Rnw ZD3K 400 AP Upgr 1yr</t>
  </si>
  <si>
    <t>SLED End User WatchDog  Support Renewal for ZoneDirector 3000 400 AP License Upgrade</t>
  </si>
  <si>
    <t>851-3400-1L00</t>
  </si>
  <si>
    <t>851-3350-5L00</t>
  </si>
  <si>
    <t>851-3350-3L00</t>
  </si>
  <si>
    <t>SLED WD Spprt Rnw ZD3K 350 AP Upgr 1yr</t>
  </si>
  <si>
    <t>SLED End User WatchDog  Support Renewal for ZoneDirector 3000 350 AP License Upgrade</t>
  </si>
  <si>
    <t>851-3350-1L00</t>
  </si>
  <si>
    <t>851-3300-5L00</t>
  </si>
  <si>
    <t>851-3300-3L00</t>
  </si>
  <si>
    <t>SLED WD Spprt Rnw ZD3K 300 AP Upgr 1yr</t>
  </si>
  <si>
    <t>SLED End User WatchDog  Support Renewal for ZoneDirector 3000 300 AP License Upgrade</t>
  </si>
  <si>
    <t>851-3300-1L00</t>
  </si>
  <si>
    <t>851-3250-5L00</t>
  </si>
  <si>
    <t>851-3250-3L00</t>
  </si>
  <si>
    <t>SLED WD Spprt Rnw ZD3K 250 AP Upgr 1yr</t>
  </si>
  <si>
    <t>SLED End User WatchDog  Support Renewal for ZoneDirector 3000 250 AP License Upgrade</t>
  </si>
  <si>
    <t>851-3250-1L00</t>
  </si>
  <si>
    <t>851-3200-5L00</t>
  </si>
  <si>
    <t>851-3200-3L00</t>
  </si>
  <si>
    <t>SLED WD Spprt Rnw ZD3K 200 AP Upgr 1yr</t>
  </si>
  <si>
    <t>SLED End User WatchDog  Support Renewal for ZoneDirector 3000 200 AP License Upgrade</t>
  </si>
  <si>
    <t>851-3200-1L00</t>
  </si>
  <si>
    <t>851-3150-5L00</t>
  </si>
  <si>
    <t>851-3150-3L00</t>
  </si>
  <si>
    <t>SLED WD Spprt Rnw ZD3K 150 AP Upgr 1yr</t>
  </si>
  <si>
    <t>SLED End User WatchDog  Support Renewal for ZoneDirector 3000 150 AP License Upgrade</t>
  </si>
  <si>
    <t>851-3150-1L00</t>
  </si>
  <si>
    <t>851-3100-5L00</t>
  </si>
  <si>
    <t>851-3100-3L00</t>
  </si>
  <si>
    <t>SLED WD Spprt Rnw ZD3K 100 AP Upgr 1yr</t>
  </si>
  <si>
    <t>SLED End User WatchDog  Support Renewal for ZoneDirector 3000, 100 AP License Upgrade</t>
  </si>
  <si>
    <t>851-3100-1L00</t>
  </si>
  <si>
    <t>851-3050-5L00</t>
  </si>
  <si>
    <t>851-3050-3L00</t>
  </si>
  <si>
    <t>SLED WD Spprt Rnw ZD3K 50 AP Upgr 1yr</t>
  </si>
  <si>
    <t>SLED End User WatchDog  Support Renewal for ZoneDirector 3000, 50 AP License Upgrade</t>
  </si>
  <si>
    <t>851-3050-1L00</t>
  </si>
  <si>
    <t>851-3025-5L00</t>
  </si>
  <si>
    <t>851-3025-3L00</t>
  </si>
  <si>
    <t>SLED WD Spprt Rnw ZD3k 25AP Upgr 1yr</t>
  </si>
  <si>
    <t>SLED End User WatchDog  Support Renewal for ZoneDirector 3000, 25 AP License Upgrade</t>
  </si>
  <si>
    <t>851-3025-1L00</t>
  </si>
  <si>
    <t>851-3050-5000</t>
  </si>
  <si>
    <t>851-3050-3000</t>
  </si>
  <si>
    <t>SLED WD Spprt Rnw for ZD 3050 1yr</t>
  </si>
  <si>
    <t>SLED End User WatchDog  Support Renewal for ZoneDirector 3050</t>
  </si>
  <si>
    <t>851-3050-1000</t>
  </si>
  <si>
    <t>851-3025-5000</t>
  </si>
  <si>
    <t>851-3025-3000</t>
  </si>
  <si>
    <t>SLED WD Spprt Rnw for ZD 3025 1yr</t>
  </si>
  <si>
    <t>SLED End User WatchDog  Support Renewal for ZoneDirector 3025</t>
  </si>
  <si>
    <t>851-3025-1000</t>
  </si>
  <si>
    <t>851-1025-5L00</t>
  </si>
  <si>
    <t>851-1025-3L00</t>
  </si>
  <si>
    <t>SLED WD Spprt Rnw ZD1100 25AP Upgr 1yr</t>
  </si>
  <si>
    <t>SLED End User WatchDog  Support Renewal for ZoneDirector License Upgrade from 1125 to 1150</t>
  </si>
  <si>
    <t>851-1025-1L00</t>
  </si>
  <si>
    <t>851-1038-5L00</t>
  </si>
  <si>
    <t>851-1038-3L00</t>
  </si>
  <si>
    <t>SLED  WD Spprt Rnw ZD1100 38 AP Upgr 1yr</t>
  </si>
  <si>
    <t>SLED End User WatchDog  Support Renewal for ZoneDirector License Upgrade from 1112 to 1150</t>
  </si>
  <si>
    <t>851-1038-1L00</t>
  </si>
  <si>
    <t>851-1013-5L00</t>
  </si>
  <si>
    <t>851-1013-3L00</t>
  </si>
  <si>
    <t>SLED WD Spprt Rnw ZD1100 13AP Upgr 1yr</t>
  </si>
  <si>
    <t>SLED End User WatchDog  Support Renewal for ZoneDirector License Upgrade from 1112 to 1125</t>
  </si>
  <si>
    <t>851-1013-1L00</t>
  </si>
  <si>
    <t>851-1044-5L00</t>
  </si>
  <si>
    <t>851-1044-3L00</t>
  </si>
  <si>
    <t>SLED  WD Spprt Rnw ZD1100 44 AP Upgr 1yr</t>
  </si>
  <si>
    <t>SLED End User WatchDog  Support Renewal for ZoneDirector License Upgrade from 1106 to 1150</t>
  </si>
  <si>
    <t>851-1044-1L00</t>
  </si>
  <si>
    <t>851-1019-5L00</t>
  </si>
  <si>
    <t>851-1019-3L00</t>
  </si>
  <si>
    <t>SLED  WD Spprt Rnw ZD1100 19 AP Upgr 1yr</t>
  </si>
  <si>
    <t>SLED End User WatchDog  Support Renewal for ZoneDirector License Upgrade from 1106 to 1125</t>
  </si>
  <si>
    <t>851-1019-1L00</t>
  </si>
  <si>
    <t>851-1006-5L00</t>
  </si>
  <si>
    <t>851-1006-3L00</t>
  </si>
  <si>
    <t>SLED WD Spprt Rnw ZD1100 6 AP Upgr 1yr</t>
  </si>
  <si>
    <t>SLED End User WatchDog  Support Renewal for ZoneDirector License Upgrade from 1106 to 1112</t>
  </si>
  <si>
    <t>851-1006-1L00</t>
  </si>
  <si>
    <t>851-1150-5000</t>
  </si>
  <si>
    <t>851-1150-3000</t>
  </si>
  <si>
    <t>SLED WD Spprt Rnw for ZD 1150 1 yr</t>
  </si>
  <si>
    <t>SLED End User WatchDog  Support Renewal for ZoneDirector 1150</t>
  </si>
  <si>
    <t>851-1150-1000</t>
  </si>
  <si>
    <t>851-1125-5000</t>
  </si>
  <si>
    <t>851-1125-3000</t>
  </si>
  <si>
    <t>SLED WD Spprt Rnw for ZD 1125 1 yr</t>
  </si>
  <si>
    <t>SLED End User WatchDog  Support Renewal for ZoneDirector 1125</t>
  </si>
  <si>
    <t>851-1125-1000</t>
  </si>
  <si>
    <t>851-1112-5000</t>
  </si>
  <si>
    <t>851-1112-3000</t>
  </si>
  <si>
    <t>SLED WD Spprt Rnw for ZD 1112 1 yr</t>
  </si>
  <si>
    <t>SLED End User WatchDog  Support Renewal for ZoneDirector 1112</t>
  </si>
  <si>
    <t>851-1112-1000</t>
  </si>
  <si>
    <t>851-1106-5000</t>
  </si>
  <si>
    <t>851-1106-3000</t>
  </si>
  <si>
    <t>SLED WD Spprt Rnw for ZD 1106 1 yr</t>
  </si>
  <si>
    <t>SLED End User WatchDog  Support Renewal for ZoneDirector 1106</t>
  </si>
  <si>
    <t>851-1106-1000</t>
  </si>
  <si>
    <t>851-1201-5L00</t>
  </si>
  <si>
    <t>851-1201-3L00</t>
  </si>
  <si>
    <t>SLED Renew ZD 1 License Upgrade, 1 Yr</t>
  </si>
  <si>
    <t>SLED WatchDog Support Renewal for ZoneDirector ONE License Upgrade, 1 Year</t>
  </si>
  <si>
    <t>851-1201-1L00</t>
  </si>
  <si>
    <t>851-1205-5000</t>
  </si>
  <si>
    <t>851-1205-3000</t>
  </si>
  <si>
    <t xml:space="preserve">SLED Support Renew for ZD 1205, 1 Year </t>
  </si>
  <si>
    <t xml:space="preserve">SLED WatchDog Support Renewal for ZoneDirector 1205, 1 Year </t>
  </si>
  <si>
    <t>851-1205-1000</t>
  </si>
  <si>
    <t>Bundles and NFR (Not For Resale) Kits</t>
  </si>
  <si>
    <t>NFR (Not For Resale) Kits for Channel Partners (maximum of 1 unit per kit per accredited partner) - Requires approval from Ruckus sales</t>
  </si>
  <si>
    <t xml:space="preserve"> VAR Cost  </t>
  </si>
  <si>
    <t>903-R710-US12</t>
  </si>
  <si>
    <t>One (1) unit of ZD1205 and three units of R710</t>
  </si>
  <si>
    <t>903-R700-US12</t>
  </si>
  <si>
    <t>One (1) unit of ZD1205 and three units of R700</t>
  </si>
  <si>
    <t>903-R600-US12</t>
  </si>
  <si>
    <t>One (1) unit of ZD1205 and three units of R600</t>
  </si>
  <si>
    <t>903-R500-US12</t>
  </si>
  <si>
    <t>One (1) unit of ZD1205 and three units of R500</t>
  </si>
  <si>
    <t>903-7782-US12</t>
  </si>
  <si>
    <t>One (1) unit of ZD1205 and Two (2) units of ZF7782</t>
  </si>
  <si>
    <t>903-T300-US12</t>
  </si>
  <si>
    <t>One (1) unit of ZD1205 and Two (2) units of T300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</si>
</sst>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Red]\(&quot;$&quot;#,##0\)"/>
    <numFmt numFmtId="165" formatCode="&quot;$&quot;#,##0.00_);[Red]\(&quot;$&quot;#,##0.00\)"/>
    <numFmt numFmtId="166" formatCode="_(&quot;$&quot;* #,##0.00_);_(&quot;$&quot;* \(#,##0.00\);_(&quot;$&quot;* &quot;-&quot;??_);_(@_)"/>
    <numFmt numFmtId="167" formatCode="_(* #,##0.00_);_(* \(#,##0.00\);_(* &quot;-&quot;??_);_(@_)"/>
    <numFmt numFmtId="168" formatCode="_(&quot;$&quot;* #,##0_);_(&quot;$&quot;* \(#,##0\);_(&quot;$&quot;* &quot;-&quot;??_);_(@_)"/>
    <numFmt numFmtId="169" formatCode="[$-409]mmmm\ d\,\ yyyy;@"/>
    <numFmt numFmtId="170" formatCode="0.0%"/>
    <numFmt numFmtId="171" formatCode="&quot;$&quot;#,##0"/>
    <numFmt numFmtId="172" formatCode="_(* #,##0_);_(* \(#,##0\);_(* &quot;-&quot;??_);_(@_)"/>
    <numFmt numFmtId="173" formatCode="_(&quot;$&quot;* #,##0_);_(&quot;$&quot;* \(#,##0\);_(&quot;$&quot;* &quot;-&quot;_);_(@_)"/>
  </numFmts>
  <fonts count="81" x14ac:knownFonts="1">
    <font>
      <sz val="10"/>
      <name val="Arial"/>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rebuchet MS"/>
      <family val="2"/>
    </font>
    <font>
      <b/>
      <sz val="14"/>
      <name val="Trebuchet MS"/>
      <family val="2"/>
    </font>
    <font>
      <b/>
      <sz val="10"/>
      <color indexed="9"/>
      <name val="Trebuchet MS"/>
      <family val="2"/>
    </font>
    <font>
      <b/>
      <sz val="10"/>
      <name val="Trebuchet MS"/>
      <family val="2"/>
    </font>
    <font>
      <sz val="8"/>
      <name val="Arial"/>
      <family val="2"/>
    </font>
    <font>
      <sz val="9"/>
      <name val="Trebuchet MS"/>
      <family val="2"/>
    </font>
    <font>
      <b/>
      <sz val="9"/>
      <name val="Trebuchet MS"/>
      <family val="2"/>
    </font>
    <font>
      <b/>
      <sz val="10"/>
      <color indexed="10"/>
      <name val="Trebuchet MS"/>
      <family val="2"/>
    </font>
    <font>
      <u/>
      <sz val="10"/>
      <name val="Trebuchet MS"/>
      <family val="2"/>
    </font>
    <font>
      <b/>
      <sz val="12"/>
      <name val="Trebuchet MS"/>
      <family val="2"/>
    </font>
    <font>
      <b/>
      <sz val="10"/>
      <name val="Arial"/>
      <family val="2"/>
    </font>
    <font>
      <sz val="10"/>
      <name val="Wingdings"/>
      <charset val="2"/>
    </font>
    <font>
      <sz val="9"/>
      <name val="Arial"/>
      <family val="2"/>
    </font>
    <font>
      <b/>
      <sz val="10"/>
      <color rgb="FFFF0000"/>
      <name val="Trebuchet MS"/>
      <family val="2"/>
    </font>
    <font>
      <sz val="10"/>
      <color rgb="FFFF0000"/>
      <name val="Trebuchet MS"/>
      <family val="2"/>
    </font>
    <font>
      <sz val="9"/>
      <color theme="3"/>
      <name val="Trebuchet MS"/>
      <family val="2"/>
    </font>
    <font>
      <b/>
      <sz val="10"/>
      <color theme="3"/>
      <name val="Trebuchet MS"/>
      <family val="2"/>
    </font>
    <font>
      <sz val="10"/>
      <color theme="3"/>
      <name val="Trebuchet MS"/>
      <family val="2"/>
    </font>
    <font>
      <sz val="10"/>
      <color theme="3"/>
      <name val="Wingdings"/>
      <charset val="2"/>
    </font>
    <font>
      <sz val="10"/>
      <color theme="3"/>
      <name val="Arial"/>
      <family val="2"/>
    </font>
    <font>
      <sz val="10"/>
      <color rgb="FF000000"/>
      <name val="Trebuchet MS"/>
      <family val="2"/>
    </font>
    <font>
      <b/>
      <sz val="10"/>
      <color rgb="FF000000"/>
      <name val="Trebuchet MS"/>
      <family val="2"/>
    </font>
    <font>
      <sz val="10"/>
      <color rgb="FFFF0000"/>
      <name val="Arial"/>
      <family val="2"/>
    </font>
    <font>
      <sz val="10"/>
      <name val="Arial"/>
      <family val="2"/>
    </font>
    <font>
      <sz val="10"/>
      <color theme="1"/>
      <name val="Trebuchet MS"/>
      <family val="2"/>
    </font>
    <font>
      <sz val="12"/>
      <name val="Trebuchet MS"/>
      <family val="2"/>
    </font>
    <font>
      <sz val="12"/>
      <name val="Arial"/>
      <family val="2"/>
    </font>
    <font>
      <sz val="11"/>
      <color rgb="FFFF0000"/>
      <name val="Calibri"/>
      <family val="2"/>
      <scheme val="minor"/>
    </font>
    <font>
      <b/>
      <sz val="11"/>
      <color theme="1"/>
      <name val="Calibri"/>
      <family val="2"/>
      <scheme val="minor"/>
    </font>
    <font>
      <sz val="11"/>
      <name val="Calibri"/>
      <family val="2"/>
      <scheme val="minor"/>
    </font>
    <font>
      <sz val="10"/>
      <color rgb="FFFF0000"/>
      <name val="Wingdings"/>
      <charset val="2"/>
    </font>
    <font>
      <sz val="9"/>
      <color rgb="FFFF0000"/>
      <name val="Trebuchet MS"/>
      <family val="2"/>
    </font>
    <font>
      <sz val="10"/>
      <name val="Calibri"/>
      <family val="2"/>
    </font>
    <font>
      <b/>
      <u/>
      <sz val="11"/>
      <color rgb="FF0000CC"/>
      <name val="Calibri"/>
      <family val="2"/>
    </font>
    <font>
      <u/>
      <sz val="10"/>
      <name val="Calibri"/>
      <family val="2"/>
      <scheme val="minor"/>
    </font>
    <font>
      <sz val="9"/>
      <name val="Calibri"/>
      <family val="2"/>
      <scheme val="minor"/>
    </font>
    <font>
      <sz val="11"/>
      <color rgb="FF000000"/>
      <name val="Calibri"/>
      <family val="2"/>
    </font>
    <font>
      <b/>
      <i/>
      <sz val="10"/>
      <name val="Trebuchet MS"/>
      <family val="2"/>
    </font>
    <font>
      <b/>
      <sz val="10"/>
      <color theme="1"/>
      <name val="Trebuchet MS"/>
      <family val="2"/>
    </font>
    <font>
      <sz val="11"/>
      <name val="Calibri"/>
      <family val="2"/>
    </font>
    <font>
      <u/>
      <sz val="10"/>
      <color theme="10"/>
      <name val="Arial"/>
      <family val="2"/>
    </font>
    <font>
      <sz val="9"/>
      <color rgb="FF000000"/>
      <name val="Calibri"/>
      <family val="2"/>
    </font>
    <font>
      <b/>
      <sz val="16"/>
      <name val="Trebuchet MS"/>
      <family val="2"/>
    </font>
    <font>
      <sz val="16"/>
      <name val="Trebuchet MS"/>
      <family val="2"/>
    </font>
    <font>
      <b/>
      <sz val="16"/>
      <color indexed="9"/>
      <name val="Trebuchet MS"/>
      <family val="2"/>
    </font>
    <font>
      <sz val="14"/>
      <name val="Trebuchet MS"/>
      <family val="2"/>
    </font>
    <font>
      <b/>
      <sz val="18"/>
      <name val="Trebuchet MS"/>
      <family val="2"/>
    </font>
    <font>
      <sz val="11"/>
      <color rgb="FF1F497D"/>
      <name val="Calibri"/>
      <family val="2"/>
    </font>
    <font>
      <u/>
      <sz val="11"/>
      <color theme="10"/>
      <name val="Calibri"/>
      <family val="2"/>
      <scheme val="minor"/>
    </font>
    <font>
      <sz val="12"/>
      <name val="Times New Roman"/>
      <family val="1"/>
    </font>
    <font>
      <u/>
      <sz val="12"/>
      <color indexed="12"/>
      <name val="Arial"/>
      <family val="2"/>
    </font>
    <font>
      <b/>
      <u/>
      <sz val="10"/>
      <name val="Trebuchet MS"/>
      <family val="2"/>
    </font>
    <font>
      <b/>
      <u/>
      <sz val="10"/>
      <color rgb="FF0000CC"/>
      <name val="Trebuchet MS"/>
      <family val="2"/>
    </font>
    <font>
      <b/>
      <u/>
      <sz val="22"/>
      <color rgb="FF0000CC"/>
      <name val="Calibri"/>
      <family val="2"/>
      <scheme val="minor"/>
    </font>
    <font>
      <b/>
      <u/>
      <sz val="16"/>
      <color rgb="FF0000CC"/>
      <name val="Calibri"/>
      <family val="2"/>
      <scheme val="minor"/>
    </font>
    <font>
      <b/>
      <u/>
      <sz val="12"/>
      <color rgb="FF0000CC"/>
      <name val="Calibri"/>
      <family val="2"/>
      <scheme val="minor"/>
    </font>
    <font>
      <sz val="12"/>
      <name val="Calibri"/>
      <family val="2"/>
      <scheme val="minor"/>
    </font>
    <font>
      <u/>
      <sz val="10"/>
      <color theme="1"/>
      <name val="Trebuchet MS"/>
      <family val="2"/>
    </font>
    <font>
      <u/>
      <sz val="12"/>
      <color theme="1"/>
      <name val="Calibri"/>
      <family val="2"/>
      <scheme val="minor"/>
    </font>
    <font>
      <sz val="12"/>
      <color theme="1"/>
      <name val="Courier New"/>
      <family val="3"/>
    </font>
    <font>
      <b/>
      <u/>
      <sz val="10"/>
      <color theme="1"/>
      <name val="Trebuchet MS"/>
      <family val="2"/>
    </font>
    <font>
      <u/>
      <sz val="12"/>
      <color theme="10"/>
      <name val="Calibri"/>
      <family val="2"/>
      <scheme val="minor"/>
    </font>
    <font>
      <b/>
      <i/>
      <sz val="10"/>
      <color rgb="FF0000CC"/>
      <name val="Trebuchet MS"/>
      <family val="2"/>
    </font>
    <font>
      <b/>
      <i/>
      <sz val="12"/>
      <color rgb="FF0000CC"/>
      <name val="Calibri"/>
      <family val="2"/>
      <scheme val="minor"/>
    </font>
    <font>
      <u/>
      <sz val="10"/>
      <color theme="11"/>
      <name val="Arial"/>
      <family val="2"/>
    </font>
    <font>
      <u/>
      <sz val="11"/>
      <name val="Calibri"/>
      <family val="2"/>
    </font>
    <font>
      <sz val="11"/>
      <name val="Courier New"/>
      <family val="3"/>
    </font>
    <font>
      <sz val="7"/>
      <name val="Times New Roman"/>
      <family val="1"/>
    </font>
    <font>
      <sz val="5.5"/>
      <name val="Calibri"/>
      <family val="2"/>
    </font>
    <font>
      <sz val="11"/>
      <color rgb="FF000000"/>
      <name val="Calibri"/>
      <family val="2"/>
      <scheme val="minor"/>
    </font>
    <font>
      <sz val="10"/>
      <color theme="5" tint="-0.249977111117893"/>
      <name val="Trebuchet MS"/>
      <family val="2"/>
    </font>
    <font>
      <b/>
      <sz val="10"/>
      <color theme="5" tint="-0.249977111117893"/>
      <name val="Trebuchet MS"/>
      <family val="2"/>
    </font>
  </fonts>
  <fills count="11">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theme="1" tint="0.499984740745262"/>
        <bgColor indexed="64"/>
      </patternFill>
    </fill>
    <fill>
      <patternFill patternType="solid">
        <fgColor rgb="FFFFFF00"/>
        <bgColor indexed="64"/>
      </patternFill>
    </fill>
    <fill>
      <patternFill patternType="solid">
        <fgColor rgb="FFDBE5F1"/>
        <bgColor indexed="64"/>
      </patternFill>
    </fill>
    <fill>
      <patternFill patternType="solid">
        <fgColor rgb="FFFF9900"/>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9900"/>
        <bgColor rgb="FF000000"/>
      </patternFill>
    </fill>
  </fills>
  <borders count="11">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ck">
        <color auto="1"/>
      </top>
      <bottom/>
      <diagonal/>
    </border>
  </borders>
  <cellStyleXfs count="111">
    <xf numFmtId="0" fontId="0" fillId="0" borderId="0"/>
    <xf numFmtId="166" fontId="8" fillId="0" borderId="0" applyFont="0" applyFill="0" applyBorder="0" applyAlignment="0" applyProtection="0"/>
    <xf numFmtId="9" fontId="8" fillId="0" borderId="0" applyFont="0" applyFill="0" applyBorder="0" applyAlignment="0" applyProtection="0"/>
    <xf numFmtId="0" fontId="8" fillId="0" borderId="0"/>
    <xf numFmtId="0" fontId="32" fillId="0" borderId="0"/>
    <xf numFmtId="166" fontId="8" fillId="0" borderId="0" applyFont="0" applyFill="0" applyBorder="0" applyAlignment="0" applyProtection="0"/>
    <xf numFmtId="0" fontId="7" fillId="0" borderId="0"/>
    <xf numFmtId="166" fontId="7" fillId="0" borderId="0" applyFont="0" applyFill="0" applyBorder="0" applyAlignment="0" applyProtection="0"/>
    <xf numFmtId="0" fontId="8" fillId="0" borderId="0"/>
    <xf numFmtId="0" fontId="8" fillId="0" borderId="0"/>
    <xf numFmtId="0" fontId="45" fillId="0" borderId="0"/>
    <xf numFmtId="0" fontId="8" fillId="0" borderId="0"/>
    <xf numFmtId="166" fontId="8" fillId="0" borderId="0" applyFont="0" applyFill="0" applyBorder="0" applyAlignment="0" applyProtection="0"/>
    <xf numFmtId="167" fontId="8" fillId="0" borderId="0" applyFont="0" applyFill="0" applyBorder="0" applyAlignment="0" applyProtection="0"/>
    <xf numFmtId="0" fontId="49" fillId="0" borderId="0" applyNumberForma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5" fillId="0" borderId="0"/>
    <xf numFmtId="0" fontId="21" fillId="0" borderId="0"/>
    <xf numFmtId="0" fontId="57" fillId="0" borderId="0" applyNumberFormat="0" applyFill="0" applyBorder="0" applyAlignment="0" applyProtection="0"/>
    <xf numFmtId="0" fontId="58" fillId="0" borderId="0" applyBorder="0"/>
    <xf numFmtId="0" fontId="58" fillId="0" borderId="0" applyBorder="0"/>
    <xf numFmtId="0" fontId="58" fillId="0" borderId="0" applyBorder="0"/>
    <xf numFmtId="166" fontId="45" fillId="0" borderId="0" applyFont="0" applyFill="0" applyBorder="0" applyAlignment="0" applyProtection="0"/>
    <xf numFmtId="166"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5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8" fillId="0" borderId="0" applyNumberForma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 fillId="0" borderId="0"/>
    <xf numFmtId="0" fontId="8" fillId="0" borderId="0"/>
  </cellStyleXfs>
  <cellXfs count="454">
    <xf numFmtId="0" fontId="0" fillId="0" borderId="0" xfId="0"/>
    <xf numFmtId="0" fontId="14" fillId="0" borderId="0" xfId="0" applyFont="1" applyAlignment="1">
      <alignment horizontal="left" vertical="top" wrapText="1"/>
    </xf>
    <xf numFmtId="0" fontId="15" fillId="0" borderId="0" xfId="0" applyFont="1" applyAlignment="1">
      <alignment horizontal="left" vertical="top" wrapText="1"/>
    </xf>
    <xf numFmtId="168" fontId="14" fillId="0" borderId="0" xfId="1" applyNumberFormat="1" applyFont="1" applyAlignment="1">
      <alignment vertical="top" wrapText="1"/>
    </xf>
    <xf numFmtId="0" fontId="0" fillId="0" borderId="0" xfId="0" applyAlignment="1">
      <alignment vertical="top" wrapText="1"/>
    </xf>
    <xf numFmtId="0" fontId="9" fillId="0" borderId="0" xfId="0" applyFont="1" applyAlignment="1">
      <alignment vertical="top"/>
    </xf>
    <xf numFmtId="0" fontId="11" fillId="3" borderId="0" xfId="0" applyFont="1" applyFill="1" applyAlignment="1">
      <alignment vertical="top"/>
    </xf>
    <xf numFmtId="0" fontId="11" fillId="0" borderId="0" xfId="0" applyFont="1" applyFill="1" applyAlignment="1">
      <alignment vertical="top"/>
    </xf>
    <xf numFmtId="0" fontId="12" fillId="3" borderId="0" xfId="0" applyFont="1" applyFill="1" applyAlignment="1">
      <alignment vertical="top"/>
    </xf>
    <xf numFmtId="0" fontId="9" fillId="3" borderId="0" xfId="0" applyFont="1" applyFill="1" applyAlignment="1">
      <alignment vertical="top"/>
    </xf>
    <xf numFmtId="0" fontId="9" fillId="0" borderId="2" xfId="0" applyFont="1" applyBorder="1" applyAlignment="1">
      <alignment vertical="top"/>
    </xf>
    <xf numFmtId="0" fontId="12" fillId="0" borderId="2" xfId="0" applyFont="1" applyBorder="1" applyAlignment="1">
      <alignment vertical="top"/>
    </xf>
    <xf numFmtId="0" fontId="9" fillId="0" borderId="2" xfId="0" applyFont="1" applyBorder="1" applyAlignment="1">
      <alignment horizontal="left" vertical="top" wrapText="1"/>
    </xf>
    <xf numFmtId="168" fontId="9" fillId="0" borderId="0" xfId="1" applyNumberFormat="1" applyFont="1" applyAlignment="1">
      <alignment vertical="top"/>
    </xf>
    <xf numFmtId="16" fontId="9" fillId="0" borderId="0" xfId="0" applyNumberFormat="1" applyFont="1" applyAlignment="1">
      <alignment vertical="top"/>
    </xf>
    <xf numFmtId="167" fontId="9" fillId="0" borderId="0" xfId="0" applyNumberFormat="1" applyFont="1" applyAlignment="1">
      <alignment vertical="top"/>
    </xf>
    <xf numFmtId="0" fontId="9" fillId="0" borderId="0" xfId="0" applyFont="1" applyAlignment="1">
      <alignment vertical="top" wrapText="1"/>
    </xf>
    <xf numFmtId="0" fontId="9" fillId="0" borderId="0" xfId="0" applyFont="1" applyAlignment="1">
      <alignment horizontal="left" vertical="top" wrapText="1"/>
    </xf>
    <xf numFmtId="0" fontId="11" fillId="3" borderId="0" xfId="0" applyFont="1" applyFill="1" applyAlignment="1">
      <alignment horizontal="left" vertical="top" wrapText="1"/>
    </xf>
    <xf numFmtId="0" fontId="9" fillId="3" borderId="0" xfId="0" applyFont="1" applyFill="1" applyAlignment="1">
      <alignment horizontal="left" vertical="top" wrapText="1"/>
    </xf>
    <xf numFmtId="0" fontId="9" fillId="3" borderId="0" xfId="0" applyFont="1" applyFill="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9" fillId="0" borderId="2" xfId="0" applyFont="1" applyBorder="1" applyAlignment="1">
      <alignment vertical="top" wrapText="1"/>
    </xf>
    <xf numFmtId="9" fontId="9" fillId="0" borderId="2" xfId="2" applyFont="1" applyBorder="1" applyAlignment="1">
      <alignment vertical="top"/>
    </xf>
    <xf numFmtId="170" fontId="9" fillId="0" borderId="0" xfId="2" applyNumberFormat="1" applyFont="1" applyAlignment="1">
      <alignment vertical="top"/>
    </xf>
    <xf numFmtId="0" fontId="16" fillId="0" borderId="0" xfId="0" applyFont="1" applyAlignment="1">
      <alignment vertical="top"/>
    </xf>
    <xf numFmtId="0" fontId="16" fillId="0" borderId="0" xfId="0" applyFont="1" applyFill="1" applyAlignment="1">
      <alignment vertical="top"/>
    </xf>
    <xf numFmtId="0" fontId="9" fillId="0" borderId="0" xfId="0" applyFont="1" applyFill="1" applyAlignment="1">
      <alignment vertical="top"/>
    </xf>
    <xf numFmtId="0" fontId="9" fillId="0" borderId="0" xfId="0" applyNumberFormat="1" applyFont="1" applyFill="1" applyAlignment="1">
      <alignment horizontal="left" vertical="top" wrapText="1"/>
    </xf>
    <xf numFmtId="0" fontId="16" fillId="0" borderId="0" xfId="0" applyFont="1" applyAlignment="1">
      <alignment vertical="top" wrapText="1"/>
    </xf>
    <xf numFmtId="16" fontId="9" fillId="0" borderId="0" xfId="0" applyNumberFormat="1" applyFont="1" applyFill="1" applyAlignment="1">
      <alignment vertical="top"/>
    </xf>
    <xf numFmtId="0" fontId="9" fillId="0" borderId="0" xfId="0" applyFont="1" applyBorder="1" applyAlignment="1">
      <alignment vertical="top"/>
    </xf>
    <xf numFmtId="0" fontId="12" fillId="0" borderId="0" xfId="0" applyFont="1" applyBorder="1" applyAlignment="1">
      <alignment vertical="top"/>
    </xf>
    <xf numFmtId="0" fontId="9" fillId="0" borderId="0" xfId="0" applyFont="1" applyAlignment="1">
      <alignment horizontal="left" vertical="top"/>
    </xf>
    <xf numFmtId="0" fontId="10" fillId="3" borderId="0" xfId="0" applyFont="1" applyFill="1" applyAlignment="1">
      <alignment horizontal="left" vertical="top"/>
    </xf>
    <xf numFmtId="0" fontId="9" fillId="0" borderId="2" xfId="0" applyFont="1" applyBorder="1" applyAlignment="1">
      <alignment horizontal="left" vertical="top"/>
    </xf>
    <xf numFmtId="0" fontId="12" fillId="0" borderId="2" xfId="0" applyFont="1" applyBorder="1" applyAlignment="1">
      <alignment horizontal="left" vertical="top"/>
    </xf>
    <xf numFmtId="0" fontId="12" fillId="0" borderId="0" xfId="0" applyFont="1" applyFill="1" applyAlignment="1">
      <alignment horizontal="left" vertical="top"/>
    </xf>
    <xf numFmtId="0" fontId="9" fillId="0" borderId="0" xfId="0" applyFont="1" applyFill="1" applyAlignment="1">
      <alignment horizontal="left" vertical="top"/>
    </xf>
    <xf numFmtId="170" fontId="9" fillId="2" borderId="0" xfId="2" applyNumberFormat="1" applyFont="1" applyFill="1" applyAlignment="1">
      <alignment vertical="top"/>
    </xf>
    <xf numFmtId="9" fontId="9" fillId="2" borderId="0" xfId="2" applyFont="1" applyFill="1" applyAlignment="1">
      <alignment vertical="top"/>
    </xf>
    <xf numFmtId="166" fontId="9" fillId="0" borderId="0" xfId="1" applyNumberFormat="1" applyFont="1" applyAlignment="1">
      <alignment vertical="top"/>
    </xf>
    <xf numFmtId="10" fontId="9" fillId="0" borderId="0" xfId="2" applyNumberFormat="1" applyFont="1" applyAlignment="1">
      <alignment vertical="top"/>
    </xf>
    <xf numFmtId="166" fontId="9" fillId="0" borderId="0" xfId="1" applyFont="1" applyAlignment="1">
      <alignment vertical="top"/>
    </xf>
    <xf numFmtId="166" fontId="0" fillId="0" borderId="0" xfId="1" applyFont="1" applyAlignment="1">
      <alignment vertical="top"/>
    </xf>
    <xf numFmtId="0" fontId="0" fillId="0" borderId="0" xfId="0" applyAlignment="1">
      <alignment vertical="top"/>
    </xf>
    <xf numFmtId="10" fontId="9" fillId="0" borderId="0" xfId="2" applyNumberFormat="1" applyFont="1" applyFill="1" applyAlignment="1">
      <alignment vertical="top"/>
    </xf>
    <xf numFmtId="166" fontId="0" fillId="0" borderId="0" xfId="1" applyFont="1" applyFill="1" applyAlignment="1">
      <alignment vertical="top"/>
    </xf>
    <xf numFmtId="0" fontId="0" fillId="0" borderId="0" xfId="0" applyFill="1" applyAlignment="1">
      <alignment vertical="top"/>
    </xf>
    <xf numFmtId="0" fontId="12" fillId="0" borderId="0" xfId="0" applyFont="1" applyFill="1" applyAlignment="1">
      <alignment vertical="top" wrapText="1"/>
    </xf>
    <xf numFmtId="0" fontId="9" fillId="0" borderId="0" xfId="0" applyFont="1" applyFill="1" applyBorder="1" applyAlignment="1">
      <alignment vertical="top"/>
    </xf>
    <xf numFmtId="166" fontId="9" fillId="3" borderId="0" xfId="0" applyNumberFormat="1" applyFont="1" applyFill="1" applyAlignment="1">
      <alignment vertical="top"/>
    </xf>
    <xf numFmtId="0" fontId="0" fillId="3" borderId="0" xfId="0" applyFill="1" applyAlignment="1">
      <alignment vertical="top"/>
    </xf>
    <xf numFmtId="0" fontId="0" fillId="0" borderId="0" xfId="0" applyFill="1" applyAlignment="1">
      <alignment vertical="top" wrapText="1"/>
    </xf>
    <xf numFmtId="0" fontId="9" fillId="0" borderId="0" xfId="0" applyFont="1" applyAlignment="1">
      <alignment horizontal="center" vertical="top"/>
    </xf>
    <xf numFmtId="0" fontId="9" fillId="0" borderId="0" xfId="0" applyFont="1" applyAlignment="1">
      <alignment horizontal="center" vertical="top" wrapText="1"/>
    </xf>
    <xf numFmtId="0" fontId="20" fillId="0" borderId="0" xfId="0" applyFont="1" applyAlignment="1">
      <alignment horizontal="center" vertical="top"/>
    </xf>
    <xf numFmtId="0" fontId="19" fillId="0" borderId="2" xfId="0" applyFont="1" applyBorder="1" applyAlignment="1">
      <alignment vertical="top" wrapText="1"/>
    </xf>
    <xf numFmtId="0" fontId="9" fillId="0" borderId="0" xfId="0" applyFont="1" applyAlignment="1">
      <alignment horizontal="left" vertical="top" wrapText="1" indent="1"/>
    </xf>
    <xf numFmtId="0" fontId="9" fillId="0" borderId="0" xfId="0" quotePrefix="1" applyFont="1" applyAlignment="1">
      <alignment horizontal="left" vertical="top" wrapText="1" indent="1"/>
    </xf>
    <xf numFmtId="0" fontId="9" fillId="0" borderId="0" xfId="0" applyFont="1" applyFill="1" applyAlignment="1">
      <alignment horizontal="left" vertical="top" wrapText="1" indent="1"/>
    </xf>
    <xf numFmtId="0" fontId="0" fillId="0" borderId="0" xfId="0" applyFill="1"/>
    <xf numFmtId="0" fontId="12" fillId="0" borderId="0" xfId="0" applyFont="1" applyFill="1" applyAlignment="1">
      <alignment horizontal="left" vertical="top" wrapText="1"/>
    </xf>
    <xf numFmtId="0" fontId="22" fillId="0" borderId="0" xfId="0" applyFont="1" applyAlignment="1">
      <alignment vertical="top"/>
    </xf>
    <xf numFmtId="0" fontId="23" fillId="0" borderId="0" xfId="0" applyFont="1" applyAlignment="1">
      <alignment horizontal="left" vertical="top" wrapText="1"/>
    </xf>
    <xf numFmtId="16" fontId="23" fillId="0" borderId="0" xfId="0" applyNumberFormat="1" applyFont="1" applyAlignment="1">
      <alignment vertical="top" wrapText="1"/>
    </xf>
    <xf numFmtId="0" fontId="23" fillId="0" borderId="0" xfId="0" applyFont="1" applyAlignment="1">
      <alignment vertical="top"/>
    </xf>
    <xf numFmtId="168" fontId="23" fillId="0" borderId="0" xfId="1" applyNumberFormat="1" applyFont="1" applyFill="1" applyAlignment="1">
      <alignment vertical="top"/>
    </xf>
    <xf numFmtId="0" fontId="24" fillId="0" borderId="0" xfId="0" applyFont="1" applyFill="1" applyAlignment="1">
      <alignment vertical="top" wrapText="1"/>
    </xf>
    <xf numFmtId="0" fontId="26" fillId="0" borderId="0" xfId="0" applyFont="1" applyAlignment="1">
      <alignment vertical="top"/>
    </xf>
    <xf numFmtId="0" fontId="27" fillId="0" borderId="0" xfId="0" applyFont="1" applyFill="1" applyAlignment="1">
      <alignment horizontal="center" vertical="top"/>
    </xf>
    <xf numFmtId="0" fontId="26" fillId="0" borderId="0" xfId="0" applyFont="1" applyFill="1" applyAlignment="1">
      <alignment horizontal="center" vertical="top"/>
    </xf>
    <xf numFmtId="0" fontId="26" fillId="0" borderId="0" xfId="0" applyFont="1" applyFill="1" applyAlignment="1">
      <alignment vertical="top"/>
    </xf>
    <xf numFmtId="166" fontId="26" fillId="0" borderId="0" xfId="1" applyNumberFormat="1" applyFont="1" applyFill="1" applyAlignment="1">
      <alignment vertical="top"/>
    </xf>
    <xf numFmtId="168" fontId="26" fillId="0" borderId="0" xfId="1" applyNumberFormat="1" applyFont="1" applyAlignment="1">
      <alignment vertical="top"/>
    </xf>
    <xf numFmtId="166" fontId="28" fillId="0" borderId="0" xfId="1" applyFont="1" applyAlignment="1">
      <alignment vertical="top"/>
    </xf>
    <xf numFmtId="0" fontId="23" fillId="0" borderId="0" xfId="0" applyFont="1" applyAlignment="1">
      <alignment vertical="top" wrapText="1"/>
    </xf>
    <xf numFmtId="166" fontId="8" fillId="0" borderId="0" xfId="1" applyFont="1" applyAlignment="1">
      <alignment vertical="top"/>
    </xf>
    <xf numFmtId="165" fontId="0" fillId="0" borderId="0" xfId="1" applyNumberFormat="1" applyFont="1" applyFill="1" applyAlignment="1">
      <alignment vertical="top"/>
    </xf>
    <xf numFmtId="0" fontId="12" fillId="0" borderId="0" xfId="0" applyFont="1" applyFill="1" applyBorder="1" applyAlignment="1">
      <alignment horizontal="left" vertical="top" wrapText="1" readingOrder="1"/>
    </xf>
    <xf numFmtId="0" fontId="9" fillId="0" borderId="0" xfId="0" applyFont="1" applyFill="1" applyBorder="1" applyAlignment="1">
      <alignment horizontal="left" vertical="top" wrapText="1" readingOrder="1"/>
    </xf>
    <xf numFmtId="0" fontId="29" fillId="0" borderId="0" xfId="0" applyFont="1" applyFill="1" applyBorder="1" applyAlignment="1">
      <alignment vertical="center" wrapText="1"/>
    </xf>
    <xf numFmtId="0" fontId="30" fillId="0" borderId="0" xfId="0" applyFont="1" applyFill="1" applyBorder="1" applyAlignment="1">
      <alignment vertical="top" wrapText="1"/>
    </xf>
    <xf numFmtId="166" fontId="23" fillId="0" borderId="0" xfId="1" applyNumberFormat="1" applyFont="1" applyFill="1" applyAlignment="1">
      <alignment vertical="top"/>
    </xf>
    <xf numFmtId="166" fontId="23" fillId="0" borderId="0" xfId="1" applyFont="1" applyAlignment="1">
      <alignment vertical="top"/>
    </xf>
    <xf numFmtId="0" fontId="9" fillId="0" borderId="0" xfId="0" applyFont="1" applyFill="1" applyAlignment="1">
      <alignment vertical="top" wrapText="1"/>
    </xf>
    <xf numFmtId="0" fontId="9" fillId="0" borderId="0" xfId="0" applyFont="1" applyFill="1" applyAlignment="1">
      <alignment vertical="top"/>
    </xf>
    <xf numFmtId="166" fontId="9" fillId="0" borderId="0" xfId="1" applyNumberFormat="1" applyFont="1" applyFill="1" applyAlignment="1">
      <alignment vertical="top"/>
    </xf>
    <xf numFmtId="166" fontId="9" fillId="0" borderId="0" xfId="1" applyFont="1" applyFill="1" applyAlignment="1">
      <alignment vertical="top"/>
    </xf>
    <xf numFmtId="166" fontId="9" fillId="0" borderId="0" xfId="0" applyNumberFormat="1" applyFont="1" applyFill="1" applyAlignment="1">
      <alignment vertical="top"/>
    </xf>
    <xf numFmtId="0" fontId="9" fillId="0" borderId="0" xfId="0" applyFont="1" applyFill="1" applyAlignment="1">
      <alignment horizontal="center" vertical="top"/>
    </xf>
    <xf numFmtId="0" fontId="20" fillId="0" borderId="0" xfId="0" applyFont="1" applyFill="1" applyAlignment="1">
      <alignment horizontal="center" vertical="top"/>
    </xf>
    <xf numFmtId="0" fontId="8" fillId="0" borderId="0" xfId="0" applyFont="1" applyBorder="1" applyAlignment="1">
      <alignment vertical="top" wrapText="1"/>
    </xf>
    <xf numFmtId="0" fontId="9"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9" fillId="0" borderId="0" xfId="0" applyFont="1" applyAlignment="1">
      <alignment horizontal="left" vertical="top" wrapText="1"/>
    </xf>
    <xf numFmtId="0" fontId="12" fillId="0" borderId="0" xfId="0" applyFont="1" applyAlignment="1">
      <alignment vertical="top" wrapText="1"/>
    </xf>
    <xf numFmtId="0" fontId="9" fillId="0" borderId="0" xfId="0" applyFont="1" applyFill="1" applyAlignment="1">
      <alignment horizontal="left" vertical="top" wrapText="1"/>
    </xf>
    <xf numFmtId="16" fontId="9" fillId="0" borderId="0" xfId="0" applyNumberFormat="1" applyFont="1" applyFill="1" applyAlignment="1">
      <alignment vertical="top" wrapText="1"/>
    </xf>
    <xf numFmtId="0" fontId="0" fillId="0" borderId="0" xfId="0" applyAlignment="1">
      <alignment vertical="top"/>
    </xf>
    <xf numFmtId="168" fontId="23" fillId="0" borderId="0" xfId="1" applyNumberFormat="1" applyFont="1" applyAlignment="1">
      <alignment vertical="top"/>
    </xf>
    <xf numFmtId="169" fontId="23" fillId="0" borderId="0" xfId="0" applyNumberFormat="1" applyFont="1" applyAlignment="1">
      <alignment vertical="top" wrapText="1"/>
    </xf>
    <xf numFmtId="166" fontId="31" fillId="0" borderId="0" xfId="1" applyFont="1" applyAlignment="1">
      <alignment vertical="top"/>
    </xf>
    <xf numFmtId="0" fontId="22" fillId="0" borderId="0" xfId="0" applyFont="1" applyFill="1" applyAlignment="1">
      <alignment vertical="top"/>
    </xf>
    <xf numFmtId="166" fontId="23" fillId="0" borderId="0" xfId="1" applyFont="1" applyFill="1" applyAlignment="1">
      <alignment vertical="top"/>
    </xf>
    <xf numFmtId="0" fontId="9" fillId="0" borderId="0" xfId="3" applyFont="1" applyAlignment="1">
      <alignment vertical="top"/>
    </xf>
    <xf numFmtId="0" fontId="12" fillId="0" borderId="0" xfId="3" applyFont="1" applyAlignment="1">
      <alignment horizontal="left" vertical="top"/>
    </xf>
    <xf numFmtId="0" fontId="9" fillId="0" borderId="0" xfId="3" applyFont="1" applyAlignment="1">
      <alignment horizontal="left" vertical="top"/>
    </xf>
    <xf numFmtId="0" fontId="12" fillId="3" borderId="0" xfId="3" applyFont="1" applyFill="1" applyAlignment="1">
      <alignment vertical="top"/>
    </xf>
    <xf numFmtId="0" fontId="12" fillId="3" borderId="0" xfId="3" applyFont="1" applyFill="1" applyAlignment="1">
      <alignment vertical="top" wrapText="1"/>
    </xf>
    <xf numFmtId="0" fontId="12" fillId="3" borderId="0" xfId="3" applyFont="1" applyFill="1" applyAlignment="1">
      <alignment horizontal="left" vertical="top"/>
    </xf>
    <xf numFmtId="0" fontId="22" fillId="0" borderId="0" xfId="3" applyFont="1" applyAlignment="1">
      <alignment vertical="top"/>
    </xf>
    <xf numFmtId="0" fontId="23" fillId="0" borderId="0" xfId="3" applyFont="1" applyAlignment="1">
      <alignment vertical="top" wrapText="1"/>
    </xf>
    <xf numFmtId="0" fontId="9" fillId="0" borderId="2" xfId="3" applyFont="1" applyBorder="1" applyAlignment="1">
      <alignment vertical="top"/>
    </xf>
    <xf numFmtId="0" fontId="9" fillId="0" borderId="2" xfId="3" applyFont="1" applyBorder="1" applyAlignment="1">
      <alignment vertical="top" wrapText="1"/>
    </xf>
    <xf numFmtId="0" fontId="12" fillId="0" borderId="2" xfId="3" applyFont="1" applyBorder="1" applyAlignment="1">
      <alignment horizontal="left" vertical="top"/>
    </xf>
    <xf numFmtId="0" fontId="9" fillId="0" borderId="2" xfId="3" applyFont="1" applyBorder="1" applyAlignment="1">
      <alignment horizontal="left" vertical="top"/>
    </xf>
    <xf numFmtId="0" fontId="15" fillId="0" borderId="0" xfId="3" applyFont="1" applyAlignment="1">
      <alignment horizontal="left" vertical="top" wrapText="1"/>
    </xf>
    <xf numFmtId="0" fontId="14" fillId="0" borderId="0" xfId="3" applyFont="1" applyAlignment="1">
      <alignment horizontal="left" vertical="top" wrapText="1"/>
    </xf>
    <xf numFmtId="0" fontId="9" fillId="3" borderId="0" xfId="3" applyFont="1" applyFill="1" applyAlignment="1">
      <alignment vertical="top"/>
    </xf>
    <xf numFmtId="0" fontId="9" fillId="3" borderId="0" xfId="3" applyFont="1" applyFill="1" applyAlignment="1">
      <alignment vertical="top" wrapText="1"/>
    </xf>
    <xf numFmtId="0" fontId="12" fillId="0" borderId="0" xfId="3" applyFont="1" applyAlignment="1">
      <alignment vertical="top"/>
    </xf>
    <xf numFmtId="0" fontId="12" fillId="0" borderId="0" xfId="3" applyFont="1" applyFill="1" applyAlignment="1">
      <alignment vertical="top"/>
    </xf>
    <xf numFmtId="0" fontId="8" fillId="0" borderId="0" xfId="3" applyAlignment="1">
      <alignment vertical="top"/>
    </xf>
    <xf numFmtId="0" fontId="8" fillId="0" borderId="0" xfId="3" applyFont="1" applyFill="1" applyAlignment="1">
      <alignment vertical="top"/>
    </xf>
    <xf numFmtId="0" fontId="9" fillId="0" borderId="0" xfId="3" applyFont="1" applyFill="1" applyAlignment="1">
      <alignment vertical="top"/>
    </xf>
    <xf numFmtId="0" fontId="8" fillId="0" borderId="0" xfId="3" applyFill="1" applyAlignment="1">
      <alignment vertical="top"/>
    </xf>
    <xf numFmtId="0" fontId="9" fillId="0" borderId="0" xfId="3" applyFont="1" applyFill="1" applyAlignment="1">
      <alignment vertical="top" wrapText="1"/>
    </xf>
    <xf numFmtId="166" fontId="14" fillId="0" borderId="0" xfId="1" applyNumberFormat="1" applyFont="1" applyAlignment="1">
      <alignment vertical="top" wrapText="1"/>
    </xf>
    <xf numFmtId="0" fontId="15" fillId="0" borderId="0" xfId="3" applyFont="1" applyAlignment="1">
      <alignment vertical="top" wrapText="1"/>
    </xf>
    <xf numFmtId="0" fontId="17" fillId="0" borderId="0" xfId="3" applyFont="1" applyAlignment="1">
      <alignment vertical="top"/>
    </xf>
    <xf numFmtId="0" fontId="18" fillId="0" borderId="1" xfId="3" applyFont="1" applyBorder="1" applyAlignment="1">
      <alignment horizontal="center" vertical="top" wrapText="1"/>
    </xf>
    <xf numFmtId="0" fontId="12" fillId="0" borderId="0" xfId="3" applyFont="1" applyFill="1" applyAlignment="1">
      <alignment horizontal="left" vertical="top"/>
    </xf>
    <xf numFmtId="166" fontId="9" fillId="4" borderId="0" xfId="3" applyNumberFormat="1" applyFont="1" applyFill="1" applyAlignment="1">
      <alignment vertical="top"/>
    </xf>
    <xf numFmtId="0" fontId="12" fillId="4" borderId="0" xfId="3" applyFont="1" applyFill="1" applyAlignment="1">
      <alignment vertical="top" wrapText="1"/>
    </xf>
    <xf numFmtId="0" fontId="22" fillId="0" borderId="0" xfId="3" applyFont="1" applyAlignment="1">
      <alignment vertical="top" wrapText="1"/>
    </xf>
    <xf numFmtId="0" fontId="22" fillId="0" borderId="0" xfId="3" applyFont="1" applyAlignment="1">
      <alignment horizontal="right" vertical="top"/>
    </xf>
    <xf numFmtId="0" fontId="23" fillId="0" borderId="0" xfId="3" applyFont="1" applyFill="1" applyAlignment="1">
      <alignment vertical="top" wrapText="1"/>
    </xf>
    <xf numFmtId="0" fontId="12" fillId="0" borderId="0" xfId="3" applyFont="1" applyAlignment="1">
      <alignment vertical="top" wrapText="1"/>
    </xf>
    <xf numFmtId="0" fontId="23" fillId="0" borderId="0" xfId="3" applyFont="1" applyAlignment="1">
      <alignment vertical="top"/>
    </xf>
    <xf numFmtId="166" fontId="9" fillId="0" borderId="0" xfId="3" applyNumberFormat="1" applyFont="1" applyAlignment="1">
      <alignment vertical="top"/>
    </xf>
    <xf numFmtId="0" fontId="12" fillId="0" borderId="0" xfId="3" applyFont="1" applyFill="1" applyAlignment="1">
      <alignment vertical="top" wrapText="1"/>
    </xf>
    <xf numFmtId="166" fontId="9" fillId="0" borderId="0" xfId="3" applyNumberFormat="1" applyFont="1" applyFill="1" applyAlignment="1">
      <alignment vertical="top"/>
    </xf>
    <xf numFmtId="0" fontId="26" fillId="0" borderId="0" xfId="3" applyFont="1" applyAlignment="1">
      <alignment vertical="top"/>
    </xf>
    <xf numFmtId="0" fontId="25" fillId="0" borderId="0" xfId="3" applyFont="1" applyAlignment="1">
      <alignment vertical="top"/>
    </xf>
    <xf numFmtId="0" fontId="26" fillId="0" borderId="0" xfId="3" applyFont="1" applyAlignment="1">
      <alignment vertical="top" wrapText="1"/>
    </xf>
    <xf numFmtId="0" fontId="22" fillId="0" borderId="0" xfId="3" applyFont="1" applyFill="1" applyAlignment="1">
      <alignment horizontal="right" vertical="top"/>
    </xf>
    <xf numFmtId="0" fontId="22" fillId="4" borderId="0" xfId="3" applyFont="1" applyFill="1" applyAlignment="1">
      <alignment vertical="top"/>
    </xf>
    <xf numFmtId="166" fontId="23" fillId="0" borderId="0" xfId="3" applyNumberFormat="1" applyFont="1" applyFill="1" applyAlignment="1">
      <alignment vertical="top"/>
    </xf>
    <xf numFmtId="0" fontId="11" fillId="0" borderId="0" xfId="3" applyFont="1" applyFill="1" applyAlignment="1">
      <alignment vertical="top"/>
    </xf>
    <xf numFmtId="0" fontId="11" fillId="3" borderId="0" xfId="3" applyFont="1" applyFill="1" applyAlignment="1">
      <alignment vertical="top"/>
    </xf>
    <xf numFmtId="0" fontId="11" fillId="3" borderId="0" xfId="3" applyFont="1" applyFill="1" applyAlignment="1">
      <alignment vertical="top" wrapText="1"/>
    </xf>
    <xf numFmtId="0" fontId="10" fillId="3" borderId="0" xfId="3" applyFont="1" applyFill="1" applyAlignment="1">
      <alignment horizontal="left" vertical="top"/>
    </xf>
    <xf numFmtId="9" fontId="9" fillId="0" borderId="0" xfId="2" applyFont="1" applyFill="1" applyAlignment="1">
      <alignment vertical="top"/>
    </xf>
    <xf numFmtId="9" fontId="0" fillId="5" borderId="0" xfId="0" applyNumberFormat="1" applyFill="1"/>
    <xf numFmtId="164" fontId="0" fillId="0" borderId="0" xfId="1" applyNumberFormat="1" applyFont="1" applyFill="1" applyAlignment="1">
      <alignment vertical="top"/>
    </xf>
    <xf numFmtId="164" fontId="8" fillId="0" borderId="0" xfId="1" applyNumberFormat="1" applyFont="1" applyAlignment="1">
      <alignment vertical="top"/>
    </xf>
    <xf numFmtId="164" fontId="0" fillId="0" borderId="0" xfId="1" applyNumberFormat="1" applyFont="1" applyAlignment="1">
      <alignment vertical="top"/>
    </xf>
    <xf numFmtId="9" fontId="0" fillId="0" borderId="0" xfId="0" applyNumberFormat="1" applyFill="1"/>
    <xf numFmtId="166" fontId="9" fillId="4" borderId="0" xfId="1" applyNumberFormat="1" applyFont="1" applyFill="1" applyAlignment="1">
      <alignment vertical="top"/>
    </xf>
    <xf numFmtId="166" fontId="12" fillId="0" borderId="0" xfId="0" applyNumberFormat="1" applyFont="1" applyAlignment="1">
      <alignment vertical="top"/>
    </xf>
    <xf numFmtId="0" fontId="22" fillId="4" borderId="0" xfId="3" applyFont="1" applyFill="1" applyAlignment="1">
      <alignment vertical="top" wrapText="1"/>
    </xf>
    <xf numFmtId="0" fontId="12" fillId="0" borderId="0" xfId="4" applyFont="1" applyFill="1" applyAlignment="1">
      <alignment vertical="top"/>
    </xf>
    <xf numFmtId="0" fontId="9" fillId="0" borderId="0" xfId="4" applyFont="1" applyFill="1" applyAlignment="1">
      <alignment horizontal="left" vertical="top" wrapText="1"/>
    </xf>
    <xf numFmtId="168" fontId="9" fillId="0" borderId="0" xfId="5" applyNumberFormat="1" applyFont="1" applyFill="1" applyAlignment="1">
      <alignment vertical="top"/>
    </xf>
    <xf numFmtId="16" fontId="9" fillId="0" borderId="0" xfId="4" applyNumberFormat="1" applyFont="1" applyFill="1" applyAlignment="1">
      <alignment vertical="top"/>
    </xf>
    <xf numFmtId="16" fontId="9" fillId="0" borderId="0" xfId="4" applyNumberFormat="1" applyFont="1" applyFill="1" applyAlignment="1">
      <alignment vertical="top" wrapText="1"/>
    </xf>
    <xf numFmtId="0" fontId="9" fillId="0" borderId="0" xfId="4" applyFont="1" applyFill="1" applyAlignment="1">
      <alignment vertical="top"/>
    </xf>
    <xf numFmtId="0" fontId="8" fillId="0" borderId="6" xfId="0" applyFont="1" applyBorder="1" applyAlignment="1">
      <alignment vertical="top" wrapText="1"/>
    </xf>
    <xf numFmtId="0" fontId="18" fillId="3" borderId="0" xfId="3" applyFont="1" applyFill="1" applyAlignment="1">
      <alignment horizontal="left" vertical="top"/>
    </xf>
    <xf numFmtId="0" fontId="34" fillId="3" borderId="0" xfId="3" applyFont="1" applyFill="1" applyAlignment="1">
      <alignment vertical="top" wrapText="1"/>
    </xf>
    <xf numFmtId="0" fontId="34" fillId="3" borderId="0" xfId="3" applyFont="1" applyFill="1" applyAlignment="1">
      <alignment vertical="top"/>
    </xf>
    <xf numFmtId="0" fontId="35" fillId="0" borderId="0" xfId="0" applyFont="1"/>
    <xf numFmtId="0" fontId="34" fillId="0" borderId="0" xfId="3" applyFont="1" applyFill="1" applyAlignment="1">
      <alignment vertical="top"/>
    </xf>
    <xf numFmtId="0" fontId="34" fillId="0" borderId="0" xfId="3" applyFont="1" applyAlignment="1">
      <alignment vertical="top"/>
    </xf>
    <xf numFmtId="165" fontId="33" fillId="0" borderId="0" xfId="0" applyNumberFormat="1" applyFont="1" applyAlignment="1">
      <alignment vertical="top"/>
    </xf>
    <xf numFmtId="0" fontId="18" fillId="3" borderId="0" xfId="3" applyFont="1" applyFill="1" applyAlignment="1">
      <alignment vertical="top"/>
    </xf>
    <xf numFmtId="0" fontId="22" fillId="0" borderId="0" xfId="3" applyFont="1" applyFill="1" applyAlignment="1">
      <alignment vertical="top" wrapText="1"/>
    </xf>
    <xf numFmtId="0" fontId="18" fillId="3" borderId="0" xfId="3" applyFont="1" applyFill="1" applyAlignment="1">
      <alignment vertical="top" wrapText="1"/>
    </xf>
    <xf numFmtId="0" fontId="23" fillId="0" borderId="0" xfId="3" applyFont="1" applyFill="1" applyAlignment="1">
      <alignment vertical="top"/>
    </xf>
    <xf numFmtId="0" fontId="12" fillId="0" borderId="0" xfId="3" applyFont="1" applyAlignment="1">
      <alignment horizontal="right" vertical="top"/>
    </xf>
    <xf numFmtId="0" fontId="7" fillId="0" borderId="0" xfId="6" applyFont="1" applyAlignment="1">
      <alignment wrapText="1"/>
    </xf>
    <xf numFmtId="0" fontId="7" fillId="0" borderId="0" xfId="6" applyFont="1" applyAlignment="1">
      <alignment horizontal="right" wrapText="1"/>
    </xf>
    <xf numFmtId="168" fontId="38" fillId="0" borderId="0" xfId="5" applyNumberFormat="1" applyFont="1" applyFill="1" applyAlignment="1">
      <alignment vertical="top"/>
    </xf>
    <xf numFmtId="0" fontId="38" fillId="0" borderId="0" xfId="6" applyFont="1" applyFill="1" applyAlignment="1">
      <alignment horizontal="right" vertical="top" wrapText="1"/>
    </xf>
    <xf numFmtId="0" fontId="38" fillId="0" borderId="0" xfId="6" applyFont="1" applyFill="1" applyAlignment="1">
      <alignment vertical="top"/>
    </xf>
    <xf numFmtId="168" fontId="38" fillId="0" borderId="0" xfId="5" applyNumberFormat="1" applyFont="1" applyAlignment="1">
      <alignment vertical="top"/>
    </xf>
    <xf numFmtId="168" fontId="38" fillId="0" borderId="0" xfId="7" applyNumberFormat="1" applyFont="1" applyAlignment="1">
      <alignment vertical="top"/>
    </xf>
    <xf numFmtId="0" fontId="38" fillId="0" borderId="0" xfId="6" applyFont="1" applyFill="1" applyAlignment="1">
      <alignment horizontal="left" vertical="top" wrapText="1"/>
    </xf>
    <xf numFmtId="168" fontId="38" fillId="0" borderId="0" xfId="7" applyNumberFormat="1" applyFont="1" applyFill="1" applyAlignment="1">
      <alignment vertical="top"/>
    </xf>
    <xf numFmtId="168" fontId="36" fillId="0" borderId="0" xfId="7" applyNumberFormat="1" applyFont="1" applyFill="1" applyAlignment="1">
      <alignment vertical="top"/>
    </xf>
    <xf numFmtId="168" fontId="36" fillId="0" borderId="0" xfId="7" applyNumberFormat="1" applyFont="1" applyAlignment="1">
      <alignment vertical="top"/>
    </xf>
    <xf numFmtId="168" fontId="38" fillId="0" borderId="0" xfId="7" applyNumberFormat="1" applyFont="1" applyAlignment="1">
      <alignment vertical="top" wrapText="1"/>
    </xf>
    <xf numFmtId="0" fontId="37" fillId="0" borderId="0" xfId="6" applyFont="1" applyAlignment="1">
      <alignment wrapText="1"/>
    </xf>
    <xf numFmtId="0" fontId="40" fillId="0" borderId="0" xfId="0" applyFont="1" applyFill="1" applyAlignment="1">
      <alignment vertical="top" wrapText="1"/>
    </xf>
    <xf numFmtId="0" fontId="23" fillId="0" borderId="0" xfId="0" applyFont="1" applyFill="1" applyAlignment="1">
      <alignment horizontal="left" vertical="top" wrapText="1"/>
    </xf>
    <xf numFmtId="16" fontId="23" fillId="0" borderId="0" xfId="0" applyNumberFormat="1" applyFont="1" applyFill="1" applyAlignment="1">
      <alignment vertical="top" wrapText="1"/>
    </xf>
    <xf numFmtId="0" fontId="23" fillId="0" borderId="0" xfId="0" applyFont="1" applyFill="1" applyAlignment="1">
      <alignment vertical="top" wrapText="1"/>
    </xf>
    <xf numFmtId="0" fontId="39" fillId="0" borderId="0" xfId="0" applyFont="1" applyFill="1" applyAlignment="1">
      <alignment horizontal="center" vertical="top"/>
    </xf>
    <xf numFmtId="0" fontId="23" fillId="0" borderId="0" xfId="0" applyFont="1" applyFill="1" applyAlignment="1">
      <alignment horizontal="center" vertical="top"/>
    </xf>
    <xf numFmtId="0" fontId="23" fillId="0" borderId="0" xfId="0" applyFont="1" applyFill="1" applyAlignment="1">
      <alignment vertical="top"/>
    </xf>
    <xf numFmtId="0" fontId="22" fillId="0" borderId="0" xfId="3" applyFont="1" applyFill="1" applyAlignment="1">
      <alignment vertical="top"/>
    </xf>
    <xf numFmtId="166" fontId="31" fillId="0" borderId="0" xfId="1" applyFont="1" applyFill="1" applyAlignment="1">
      <alignment vertical="top"/>
    </xf>
    <xf numFmtId="0" fontId="23" fillId="0" borderId="0" xfId="3" applyFont="1" applyFill="1" applyAlignment="1">
      <alignment horizontal="right" vertical="top"/>
    </xf>
    <xf numFmtId="0" fontId="12" fillId="0" borderId="0" xfId="9" applyFont="1" applyFill="1" applyAlignment="1">
      <alignment vertical="top"/>
    </xf>
    <xf numFmtId="0" fontId="9" fillId="0" borderId="0" xfId="9" applyFont="1" applyFill="1" applyAlignment="1">
      <alignment horizontal="left" vertical="top" wrapText="1"/>
    </xf>
    <xf numFmtId="164" fontId="9" fillId="0" borderId="0" xfId="9" applyNumberFormat="1" applyFont="1" applyFill="1" applyAlignment="1">
      <alignment horizontal="left" vertical="top" wrapText="1"/>
    </xf>
    <xf numFmtId="0" fontId="9" fillId="0" borderId="0" xfId="9" applyFont="1" applyAlignment="1">
      <alignment horizontal="right" vertical="top" wrapText="1"/>
    </xf>
    <xf numFmtId="0" fontId="6" fillId="0" borderId="0" xfId="6" applyFont="1" applyAlignment="1">
      <alignment wrapText="1"/>
    </xf>
    <xf numFmtId="0" fontId="9" fillId="0" borderId="0" xfId="0" applyNumberFormat="1" applyFont="1" applyAlignment="1">
      <alignment vertical="top"/>
    </xf>
    <xf numFmtId="0" fontId="41" fillId="0" borderId="0" xfId="0" applyFont="1" applyFill="1" applyBorder="1" applyAlignment="1">
      <alignment horizontal="left" vertical="center"/>
    </xf>
    <xf numFmtId="0" fontId="44" fillId="0" borderId="0" xfId="8" applyFont="1" applyFill="1" applyBorder="1" applyAlignment="1">
      <alignment horizontal="left" vertical="top" wrapText="1"/>
    </xf>
    <xf numFmtId="0" fontId="11" fillId="0" borderId="0" xfId="0" applyFont="1" applyFill="1" applyAlignment="1">
      <alignment horizontal="left" vertical="top" wrapText="1"/>
    </xf>
    <xf numFmtId="0" fontId="43" fillId="0" borderId="2" xfId="8" applyFont="1" applyFill="1" applyBorder="1" applyAlignment="1">
      <alignment horizontal="left" vertical="top" wrapText="1"/>
    </xf>
    <xf numFmtId="16" fontId="9" fillId="0" borderId="0" xfId="0" applyNumberFormat="1" applyFont="1" applyFill="1" applyAlignment="1">
      <alignment horizontal="left" vertical="top" wrapText="1"/>
    </xf>
    <xf numFmtId="0" fontId="9" fillId="0" borderId="0" xfId="2" applyNumberFormat="1" applyFont="1" applyFill="1" applyAlignment="1">
      <alignment vertical="top"/>
    </xf>
    <xf numFmtId="0" fontId="9" fillId="0" borderId="0" xfId="1" applyNumberFormat="1" applyFont="1" applyFill="1" applyAlignment="1">
      <alignment vertical="top"/>
    </xf>
    <xf numFmtId="0" fontId="0" fillId="0" borderId="0" xfId="1" applyNumberFormat="1" applyFont="1" applyFill="1" applyAlignment="1">
      <alignment vertical="top"/>
    </xf>
    <xf numFmtId="0" fontId="9" fillId="0" borderId="0" xfId="0" applyFont="1"/>
    <xf numFmtId="0" fontId="9" fillId="0" borderId="0" xfId="0" applyNumberFormat="1" applyFont="1" applyFill="1" applyAlignment="1">
      <alignment vertical="top"/>
    </xf>
    <xf numFmtId="0" fontId="12" fillId="0" borderId="0" xfId="9" applyFont="1" applyFill="1" applyBorder="1" applyAlignment="1">
      <alignment horizontal="left" vertical="top"/>
    </xf>
    <xf numFmtId="0" fontId="9" fillId="0" borderId="0" xfId="9" applyFont="1" applyFill="1" applyAlignment="1">
      <alignment vertical="top" wrapText="1"/>
    </xf>
    <xf numFmtId="166" fontId="8" fillId="0" borderId="0" xfId="1" applyFont="1" applyFill="1" applyAlignment="1">
      <alignment vertical="top"/>
    </xf>
    <xf numFmtId="0" fontId="26" fillId="0" borderId="0" xfId="3" applyFont="1" applyFill="1" applyAlignment="1">
      <alignment vertical="top"/>
    </xf>
    <xf numFmtId="0" fontId="18" fillId="3" borderId="0" xfId="0" applyFont="1" applyFill="1" applyAlignment="1">
      <alignment vertical="top"/>
    </xf>
    <xf numFmtId="0" fontId="9" fillId="0" borderId="0" xfId="9" applyFont="1" applyAlignment="1">
      <alignment vertical="top" wrapText="1"/>
    </xf>
    <xf numFmtId="0" fontId="9" fillId="0" borderId="2" xfId="0" applyFont="1" applyFill="1" applyBorder="1" applyAlignment="1">
      <alignment vertical="top"/>
    </xf>
    <xf numFmtId="0" fontId="12" fillId="0" borderId="2" xfId="0" applyFont="1" applyFill="1" applyBorder="1" applyAlignment="1">
      <alignment vertical="top"/>
    </xf>
    <xf numFmtId="0" fontId="12" fillId="0" borderId="0" xfId="0" applyFont="1" applyFill="1" applyBorder="1" applyAlignment="1">
      <alignment vertical="top"/>
    </xf>
    <xf numFmtId="0" fontId="14" fillId="0" borderId="0" xfId="0" applyFont="1" applyAlignment="1">
      <alignment wrapText="1"/>
    </xf>
    <xf numFmtId="9" fontId="8" fillId="5" borderId="0" xfId="3" applyNumberFormat="1" applyFill="1" applyAlignment="1">
      <alignment vertical="top"/>
    </xf>
    <xf numFmtId="9" fontId="9" fillId="5" borderId="0" xfId="3" applyNumberFormat="1" applyFont="1" applyFill="1" applyAlignment="1">
      <alignment vertical="top"/>
    </xf>
    <xf numFmtId="1" fontId="19" fillId="0" borderId="2" xfId="0" applyNumberFormat="1" applyFont="1" applyBorder="1" applyAlignment="1">
      <alignment vertical="top" wrapText="1"/>
    </xf>
    <xf numFmtId="166" fontId="9" fillId="0" borderId="0" xfId="1" applyFont="1" applyFill="1" applyAlignment="1">
      <alignment horizontal="left" vertical="top" wrapText="1"/>
    </xf>
    <xf numFmtId="166" fontId="0" fillId="0" borderId="0" xfId="0" applyNumberFormat="1"/>
    <xf numFmtId="0" fontId="14" fillId="0" borderId="0" xfId="3" applyFont="1" applyFill="1" applyAlignment="1">
      <alignment vertical="top" wrapText="1"/>
    </xf>
    <xf numFmtId="0" fontId="22" fillId="0" borderId="0" xfId="0" applyFont="1" applyAlignment="1">
      <alignment vertical="top" wrapText="1"/>
    </xf>
    <xf numFmtId="168" fontId="23" fillId="0" borderId="0" xfId="1" applyNumberFormat="1" applyFont="1" applyAlignment="1">
      <alignment vertical="top" wrapText="1"/>
    </xf>
    <xf numFmtId="16" fontId="23" fillId="0" borderId="0" xfId="0" applyNumberFormat="1" applyFont="1" applyAlignment="1">
      <alignment vertical="top"/>
    </xf>
    <xf numFmtId="0" fontId="23" fillId="0" borderId="0" xfId="0" applyFont="1" applyAlignment="1">
      <alignment horizontal="center" vertical="top"/>
    </xf>
    <xf numFmtId="172" fontId="9" fillId="0" borderId="0" xfId="13" applyNumberFormat="1" applyFont="1" applyBorder="1" applyAlignment="1">
      <alignment horizontal="left" vertical="top" wrapText="1"/>
    </xf>
    <xf numFmtId="168" fontId="9" fillId="0" borderId="0" xfId="1" applyNumberFormat="1" applyFont="1" applyFill="1" applyAlignment="1">
      <alignment horizontal="left" vertical="top" wrapText="1"/>
    </xf>
    <xf numFmtId="0" fontId="51" fillId="3" borderId="0" xfId="0" applyFont="1" applyFill="1" applyAlignment="1">
      <alignment vertical="top"/>
    </xf>
    <xf numFmtId="0" fontId="52" fillId="3" borderId="0" xfId="0" applyFont="1" applyFill="1" applyAlignment="1">
      <alignment horizontal="left" vertical="top" wrapText="1"/>
    </xf>
    <xf numFmtId="0" fontId="52" fillId="3" borderId="0" xfId="0" applyFont="1" applyFill="1" applyAlignment="1">
      <alignment vertical="top"/>
    </xf>
    <xf numFmtId="0" fontId="52" fillId="3" borderId="0" xfId="0" applyFont="1" applyFill="1" applyAlignment="1">
      <alignment vertical="top" wrapText="1"/>
    </xf>
    <xf numFmtId="0" fontId="52" fillId="0" borderId="0" xfId="0" applyFont="1" applyAlignment="1">
      <alignment vertical="top"/>
    </xf>
    <xf numFmtId="0" fontId="52" fillId="0" borderId="0" xfId="0" applyFont="1" applyAlignment="1">
      <alignment horizontal="center" vertical="top"/>
    </xf>
    <xf numFmtId="0" fontId="51" fillId="3" borderId="0" xfId="0" applyFont="1" applyFill="1" applyAlignment="1">
      <alignment horizontal="left" vertical="top" wrapText="1"/>
    </xf>
    <xf numFmtId="0" fontId="51" fillId="3" borderId="0" xfId="0" applyFont="1" applyFill="1" applyAlignment="1">
      <alignment vertical="top" wrapText="1"/>
    </xf>
    <xf numFmtId="0" fontId="53" fillId="3" borderId="0" xfId="0" applyFont="1" applyFill="1" applyAlignment="1">
      <alignment horizontal="left" vertical="top" wrapText="1"/>
    </xf>
    <xf numFmtId="0" fontId="53" fillId="3" borderId="0" xfId="0" applyFont="1" applyFill="1" applyAlignment="1">
      <alignment vertical="top"/>
    </xf>
    <xf numFmtId="0" fontId="53" fillId="3" borderId="0" xfId="0" applyFont="1" applyFill="1" applyAlignment="1">
      <alignment vertical="top" wrapText="1"/>
    </xf>
    <xf numFmtId="0" fontId="53" fillId="0" borderId="0" xfId="0" applyFont="1" applyFill="1" applyAlignment="1">
      <alignment vertical="top"/>
    </xf>
    <xf numFmtId="0" fontId="9" fillId="0" borderId="0" xfId="0" applyFont="1" applyAlignment="1">
      <alignment vertical="top" wrapText="1"/>
    </xf>
    <xf numFmtId="0" fontId="54" fillId="3" borderId="0" xfId="0" applyFont="1" applyFill="1" applyAlignment="1">
      <alignment vertical="top"/>
    </xf>
    <xf numFmtId="0" fontId="54" fillId="3" borderId="0" xfId="0" applyFont="1" applyFill="1" applyAlignment="1">
      <alignment horizontal="left" vertical="top" wrapText="1"/>
    </xf>
    <xf numFmtId="0" fontId="54" fillId="0" borderId="0" xfId="0" applyFont="1" applyAlignment="1">
      <alignment vertical="top"/>
    </xf>
    <xf numFmtId="0" fontId="55" fillId="3" borderId="0" xfId="0" applyFont="1" applyFill="1" applyAlignment="1">
      <alignment horizontal="left" vertical="top"/>
    </xf>
    <xf numFmtId="0" fontId="51" fillId="0" borderId="0" xfId="0" applyFont="1" applyFill="1" applyAlignment="1">
      <alignment horizontal="left" vertical="top"/>
    </xf>
    <xf numFmtId="0" fontId="10" fillId="0" borderId="0" xfId="0" applyFont="1" applyFill="1" applyAlignment="1">
      <alignment horizontal="left" vertical="top"/>
    </xf>
    <xf numFmtId="0" fontId="54" fillId="0" borderId="0" xfId="0" applyFont="1" applyFill="1" applyAlignment="1">
      <alignment vertical="top"/>
    </xf>
    <xf numFmtId="0" fontId="54" fillId="0" borderId="0" xfId="0" applyFont="1" applyFill="1" applyAlignment="1">
      <alignment horizontal="left" vertical="top" wrapText="1"/>
    </xf>
    <xf numFmtId="0" fontId="52" fillId="0" borderId="0" xfId="0" applyFont="1" applyFill="1" applyAlignment="1">
      <alignment vertical="top"/>
    </xf>
    <xf numFmtId="0" fontId="9" fillId="0" borderId="0" xfId="0" applyFont="1" applyAlignment="1">
      <alignment vertical="top" wrapText="1"/>
    </xf>
    <xf numFmtId="0" fontId="51" fillId="0" borderId="0" xfId="0" applyFont="1" applyFill="1" applyAlignment="1">
      <alignment vertical="top"/>
    </xf>
    <xf numFmtId="168" fontId="9" fillId="0" borderId="0" xfId="1" applyNumberFormat="1" applyFont="1" applyAlignment="1">
      <alignment vertical="top" wrapText="1"/>
    </xf>
    <xf numFmtId="0" fontId="19" fillId="0" borderId="0" xfId="0" applyFont="1"/>
    <xf numFmtId="0" fontId="49" fillId="0" borderId="0" xfId="14"/>
    <xf numFmtId="0" fontId="56" fillId="0" borderId="0" xfId="0" applyFont="1"/>
    <xf numFmtId="168" fontId="9" fillId="0" borderId="0" xfId="1" applyNumberFormat="1" applyFont="1" applyFill="1" applyAlignment="1">
      <alignment vertical="top"/>
    </xf>
    <xf numFmtId="164" fontId="23" fillId="0" borderId="0" xfId="1" applyNumberFormat="1" applyFont="1" applyAlignment="1">
      <alignment vertical="top"/>
    </xf>
    <xf numFmtId="166" fontId="23" fillId="0" borderId="0" xfId="3" applyNumberFormat="1" applyFont="1" applyAlignment="1">
      <alignment vertical="top"/>
    </xf>
    <xf numFmtId="0" fontId="23" fillId="0" borderId="0" xfId="3" applyFont="1" applyAlignment="1">
      <alignment horizontal="right" vertical="top"/>
    </xf>
    <xf numFmtId="10" fontId="23" fillId="0" borderId="0" xfId="2" applyNumberFormat="1" applyFont="1" applyFill="1" applyAlignment="1">
      <alignment vertical="top"/>
    </xf>
    <xf numFmtId="165" fontId="31" fillId="0" borderId="0" xfId="1" applyNumberFormat="1" applyFont="1" applyFill="1" applyAlignment="1">
      <alignment vertical="top"/>
    </xf>
    <xf numFmtId="0" fontId="31" fillId="0" borderId="0" xfId="0" applyFont="1"/>
    <xf numFmtId="164" fontId="31" fillId="0" borderId="0" xfId="1" applyNumberFormat="1" applyFont="1" applyFill="1" applyAlignment="1">
      <alignment vertical="top"/>
    </xf>
    <xf numFmtId="165" fontId="23" fillId="0" borderId="0" xfId="0" applyNumberFormat="1" applyFont="1" applyAlignment="1">
      <alignment vertical="top"/>
    </xf>
    <xf numFmtId="0" fontId="9" fillId="0" borderId="7" xfId="0" applyFont="1" applyFill="1" applyBorder="1" applyAlignment="1">
      <alignment horizontal="center" vertical="top"/>
    </xf>
    <xf numFmtId="0" fontId="12" fillId="0" borderId="7" xfId="0" applyFont="1" applyFill="1" applyBorder="1" applyAlignment="1">
      <alignment horizontal="left" vertical="top"/>
    </xf>
    <xf numFmtId="0" fontId="9" fillId="0" borderId="7" xfId="0" applyFont="1" applyFill="1" applyBorder="1" applyAlignment="1">
      <alignment vertical="top" wrapText="1"/>
    </xf>
    <xf numFmtId="0" fontId="9" fillId="0" borderId="7" xfId="0" applyFont="1" applyFill="1" applyBorder="1" applyAlignment="1">
      <alignment vertical="top"/>
    </xf>
    <xf numFmtId="0" fontId="9" fillId="0" borderId="7" xfId="0" applyNumberFormat="1" applyFont="1" applyFill="1" applyBorder="1" applyAlignment="1">
      <alignment vertical="top"/>
    </xf>
    <xf numFmtId="171" fontId="9" fillId="0" borderId="7" xfId="1" applyNumberFormat="1" applyFont="1" applyFill="1" applyBorder="1" applyAlignment="1">
      <alignment vertical="top"/>
    </xf>
    <xf numFmtId="0" fontId="46" fillId="0" borderId="7" xfId="0" applyFont="1" applyFill="1" applyBorder="1" applyAlignment="1">
      <alignment horizontal="left" vertical="top" wrapText="1"/>
    </xf>
    <xf numFmtId="168" fontId="9" fillId="0" borderId="7" xfId="1" applyNumberFormat="1" applyFont="1" applyFill="1" applyBorder="1" applyAlignment="1">
      <alignment vertical="top"/>
    </xf>
    <xf numFmtId="0" fontId="9" fillId="0" borderId="0" xfId="0" applyFont="1" applyFill="1" applyBorder="1" applyAlignment="1">
      <alignment horizontal="center" vertical="top"/>
    </xf>
    <xf numFmtId="0" fontId="12" fillId="0" borderId="0" xfId="0" applyFont="1" applyFill="1" applyBorder="1" applyAlignment="1">
      <alignment horizontal="left" vertical="top"/>
    </xf>
    <xf numFmtId="0" fontId="9" fillId="0" borderId="0" xfId="0" applyFont="1" applyFill="1" applyBorder="1" applyAlignment="1">
      <alignment vertical="top" wrapText="1"/>
    </xf>
    <xf numFmtId="0" fontId="9" fillId="0" borderId="0" xfId="0" applyNumberFormat="1" applyFont="1" applyFill="1" applyBorder="1" applyAlignment="1">
      <alignment vertical="top"/>
    </xf>
    <xf numFmtId="171" fontId="9" fillId="0" borderId="0" xfId="1" applyNumberFormat="1" applyFont="1" applyFill="1" applyBorder="1" applyAlignment="1">
      <alignment vertical="top"/>
    </xf>
    <xf numFmtId="0" fontId="12" fillId="0" borderId="7" xfId="0" applyFont="1" applyFill="1" applyBorder="1" applyAlignment="1">
      <alignment horizontal="left" vertical="top" wrapText="1"/>
    </xf>
    <xf numFmtId="0" fontId="12" fillId="0" borderId="7" xfId="0" applyFont="1" applyFill="1" applyBorder="1" applyAlignment="1">
      <alignment vertical="top"/>
    </xf>
    <xf numFmtId="168" fontId="9" fillId="0" borderId="0" xfId="1" applyNumberFormat="1" applyFont="1" applyFill="1" applyBorder="1" applyAlignment="1">
      <alignment vertical="top"/>
    </xf>
    <xf numFmtId="0" fontId="9" fillId="0" borderId="0" xfId="0" applyFont="1" applyBorder="1" applyAlignment="1">
      <alignment horizontal="center" vertical="top"/>
    </xf>
    <xf numFmtId="1" fontId="61" fillId="0" borderId="0" xfId="22" applyNumberFormat="1" applyFont="1" applyFill="1" applyBorder="1" applyAlignment="1">
      <alignment horizontal="left" vertical="center"/>
    </xf>
    <xf numFmtId="1" fontId="62" fillId="0" borderId="0" xfId="22" applyNumberFormat="1" applyFont="1" applyFill="1" applyBorder="1" applyAlignment="1">
      <alignment horizontal="left" vertical="center"/>
    </xf>
    <xf numFmtId="1" fontId="63" fillId="0" borderId="0" xfId="22" applyNumberFormat="1" applyFont="1" applyFill="1" applyBorder="1" applyAlignment="1">
      <alignment horizontal="left" vertical="center"/>
    </xf>
    <xf numFmtId="0" fontId="61" fillId="0" borderId="0" xfId="0" applyFont="1" applyFill="1" applyBorder="1" applyAlignment="1">
      <alignment horizontal="left" vertical="center"/>
    </xf>
    <xf numFmtId="0" fontId="64" fillId="0" borderId="0" xfId="0" applyFont="1" applyFill="1" applyBorder="1" applyAlignment="1">
      <alignment horizontal="left" vertical="center"/>
    </xf>
    <xf numFmtId="0" fontId="65" fillId="0" borderId="0" xfId="0" applyFont="1" applyFill="1" applyBorder="1" applyAlignment="1">
      <alignment horizontal="left" vertical="top"/>
    </xf>
    <xf numFmtId="0" fontId="66" fillId="0" borderId="0" xfId="0" applyFont="1" applyBorder="1" applyAlignment="1">
      <alignment horizontal="left" vertical="center" indent="1"/>
    </xf>
    <xf numFmtId="0" fontId="67" fillId="0" borderId="0" xfId="0" applyFont="1" applyBorder="1" applyAlignment="1">
      <alignment horizontal="left" vertical="center" indent="1"/>
    </xf>
    <xf numFmtId="0" fontId="33" fillId="0" borderId="0" xfId="0" applyFont="1" applyBorder="1" applyAlignment="1">
      <alignment horizontal="left" vertical="center" indent="3"/>
    </xf>
    <xf numFmtId="0" fontId="33" fillId="0" borderId="0" xfId="0" applyFont="1" applyBorder="1" applyAlignment="1">
      <alignment horizontal="left" vertical="center" indent="5"/>
    </xf>
    <xf numFmtId="0" fontId="68" fillId="0" borderId="0" xfId="0" applyFont="1" applyBorder="1" applyAlignment="1">
      <alignment horizontal="left" vertical="center" indent="5"/>
    </xf>
    <xf numFmtId="0" fontId="9" fillId="0" borderId="0" xfId="0" applyFont="1" applyBorder="1" applyAlignment="1">
      <alignment vertical="center"/>
    </xf>
    <xf numFmtId="0" fontId="49" fillId="0" borderId="0" xfId="14" applyBorder="1" applyAlignment="1">
      <alignment horizontal="left" vertical="center" indent="1"/>
    </xf>
    <xf numFmtId="0" fontId="70" fillId="0" borderId="0" xfId="23" applyFont="1" applyBorder="1" applyAlignment="1">
      <alignment horizontal="left" vertical="center" indent="1"/>
    </xf>
    <xf numFmtId="0" fontId="33" fillId="0" borderId="0" xfId="0" applyFont="1" applyBorder="1" applyAlignment="1">
      <alignment horizontal="left" vertical="center" indent="1"/>
    </xf>
    <xf numFmtId="0" fontId="66" fillId="0" borderId="0" xfId="0" applyFont="1" applyBorder="1" applyAlignment="1">
      <alignment horizontal="left" vertical="center" indent="3"/>
    </xf>
    <xf numFmtId="0" fontId="71" fillId="0" borderId="0" xfId="0" applyFont="1" applyBorder="1" applyAlignment="1">
      <alignment horizontal="left" vertical="center"/>
    </xf>
    <xf numFmtId="0" fontId="72" fillId="0" borderId="0" xfId="0" applyFont="1" applyBorder="1" applyAlignment="1">
      <alignment horizontal="left" vertical="center"/>
    </xf>
    <xf numFmtId="0" fontId="43" fillId="0" borderId="0" xfId="8" applyFont="1" applyFill="1" applyBorder="1" applyAlignment="1">
      <alignment horizontal="left" vertical="top" wrapText="1"/>
    </xf>
    <xf numFmtId="0" fontId="9" fillId="0" borderId="0" xfId="8" applyFont="1" applyFill="1" applyBorder="1" applyAlignment="1">
      <alignment horizontal="left" vertical="top" wrapText="1"/>
    </xf>
    <xf numFmtId="164" fontId="9" fillId="0" borderId="0" xfId="0" applyNumberFormat="1" applyFont="1" applyAlignment="1">
      <alignment vertical="top"/>
    </xf>
    <xf numFmtId="0" fontId="9" fillId="0" borderId="0" xfId="0" applyNumberFormat="1" applyFont="1" applyFill="1" applyAlignment="1">
      <alignment horizontal="right"/>
    </xf>
    <xf numFmtId="0" fontId="42" fillId="6" borderId="0" xfId="0" applyFont="1" applyFill="1" applyBorder="1" applyAlignment="1">
      <alignment horizontal="left" vertical="center"/>
    </xf>
    <xf numFmtId="0" fontId="12" fillId="0" borderId="0" xfId="0" applyFont="1" applyBorder="1" applyAlignment="1">
      <alignment horizontal="left" vertical="top"/>
    </xf>
    <xf numFmtId="0" fontId="74" fillId="0" borderId="0" xfId="0" applyFont="1" applyBorder="1" applyAlignment="1">
      <alignment horizontal="left" vertical="center" indent="2"/>
    </xf>
    <xf numFmtId="0" fontId="75" fillId="0" borderId="0" xfId="0" applyFont="1" applyBorder="1" applyAlignment="1">
      <alignment horizontal="left" vertical="center" indent="5"/>
    </xf>
    <xf numFmtId="0" fontId="49" fillId="0" borderId="0" xfId="14" applyBorder="1" applyAlignment="1">
      <alignment horizontal="left" vertical="center" indent="2"/>
    </xf>
    <xf numFmtId="0" fontId="77" fillId="0" borderId="0" xfId="0" applyFont="1" applyBorder="1" applyAlignment="1">
      <alignment horizontal="left" vertical="center" indent="2"/>
    </xf>
    <xf numFmtId="0" fontId="47" fillId="0" borderId="8" xfId="0" applyFont="1" applyFill="1" applyBorder="1" applyAlignment="1"/>
    <xf numFmtId="0" fontId="9" fillId="0" borderId="2" xfId="0" applyFont="1" applyFill="1" applyBorder="1" applyAlignment="1">
      <alignment horizontal="center"/>
    </xf>
    <xf numFmtId="171" fontId="12" fillId="0" borderId="2" xfId="0" applyNumberFormat="1" applyFont="1" applyFill="1" applyBorder="1" applyAlignment="1">
      <alignment horizontal="center"/>
    </xf>
    <xf numFmtId="0" fontId="9" fillId="0" borderId="2" xfId="0" applyFont="1" applyFill="1" applyBorder="1" applyAlignment="1">
      <alignment horizontal="center" wrapText="1"/>
    </xf>
    <xf numFmtId="0" fontId="9" fillId="0" borderId="0" xfId="0" applyFont="1" applyFill="1" applyAlignment="1"/>
    <xf numFmtId="0" fontId="47" fillId="0" borderId="0" xfId="0" applyFont="1" applyFill="1" applyBorder="1" applyAlignment="1"/>
    <xf numFmtId="166" fontId="23" fillId="0" borderId="0" xfId="5" applyNumberFormat="1" applyFont="1" applyFill="1" applyAlignment="1">
      <alignment vertical="top"/>
    </xf>
    <xf numFmtId="168" fontId="23" fillId="0" borderId="0" xfId="5" applyNumberFormat="1" applyFont="1" applyFill="1" applyAlignment="1">
      <alignment vertical="top"/>
    </xf>
    <xf numFmtId="166" fontId="31" fillId="0" borderId="0" xfId="5" applyFont="1" applyFill="1" applyAlignment="1">
      <alignment vertical="top"/>
    </xf>
    <xf numFmtId="0" fontId="23" fillId="0" borderId="0" xfId="0" applyFont="1" applyAlignment="1">
      <alignment horizontal="right" vertical="top"/>
    </xf>
    <xf numFmtId="0" fontId="9" fillId="0" borderId="9" xfId="0" applyFont="1" applyFill="1" applyBorder="1" applyAlignment="1">
      <alignment vertical="top" wrapText="1"/>
    </xf>
    <xf numFmtId="0" fontId="22" fillId="0" borderId="0" xfId="0" applyFont="1" applyFill="1" applyAlignment="1">
      <alignment vertical="top" wrapText="1"/>
    </xf>
    <xf numFmtId="0" fontId="22" fillId="0" borderId="0" xfId="0" applyFont="1" applyAlignment="1">
      <alignment horizontal="right" vertical="top"/>
    </xf>
    <xf numFmtId="16" fontId="9" fillId="0" borderId="9" xfId="0" applyNumberFormat="1" applyFont="1" applyFill="1" applyBorder="1" applyAlignment="1">
      <alignment vertical="top" wrapText="1"/>
    </xf>
    <xf numFmtId="0" fontId="3" fillId="0" borderId="0" xfId="0" applyFont="1" applyBorder="1" applyAlignment="1">
      <alignment horizontal="left" vertical="center" indent="1"/>
    </xf>
    <xf numFmtId="0" fontId="60" fillId="7" borderId="0" xfId="0" applyFont="1" applyFill="1" applyAlignment="1">
      <alignment horizontal="left" vertical="top"/>
    </xf>
    <xf numFmtId="0" fontId="12" fillId="7" borderId="2" xfId="0" applyFont="1" applyFill="1" applyBorder="1" applyAlignment="1">
      <alignment horizontal="left" vertical="top"/>
    </xf>
    <xf numFmtId="0" fontId="60" fillId="7" borderId="2" xfId="0" applyFont="1" applyFill="1" applyBorder="1" applyAlignment="1">
      <alignment horizontal="left" vertical="top"/>
    </xf>
    <xf numFmtId="0" fontId="9" fillId="7" borderId="0" xfId="0" applyFont="1" applyFill="1" applyAlignment="1">
      <alignment vertical="top"/>
    </xf>
    <xf numFmtId="0" fontId="8" fillId="0" borderId="0" xfId="0" applyFont="1" applyAlignment="1">
      <alignment vertical="top"/>
    </xf>
    <xf numFmtId="0" fontId="8" fillId="0" borderId="0" xfId="0" applyFont="1" applyFill="1"/>
    <xf numFmtId="0" fontId="8" fillId="0" borderId="0" xfId="0" applyFont="1"/>
    <xf numFmtId="0" fontId="19" fillId="0" borderId="0" xfId="0" applyFont="1" applyFill="1" applyAlignment="1">
      <alignment vertical="top"/>
    </xf>
    <xf numFmtId="0" fontId="9" fillId="0" borderId="0" xfId="3" applyFont="1" applyAlignment="1">
      <alignment vertical="top" wrapText="1"/>
    </xf>
    <xf numFmtId="0" fontId="31" fillId="0" borderId="0" xfId="8" applyFont="1" applyFill="1"/>
    <xf numFmtId="1" fontId="19" fillId="0" borderId="2" xfId="0" applyNumberFormat="1" applyFont="1" applyFill="1" applyBorder="1" applyAlignment="1">
      <alignment vertical="top" wrapText="1"/>
    </xf>
    <xf numFmtId="166" fontId="0" fillId="0" borderId="0" xfId="5" applyFont="1" applyFill="1" applyAlignment="1">
      <alignment vertical="top"/>
    </xf>
    <xf numFmtId="168" fontId="0" fillId="0" borderId="0" xfId="5" applyNumberFormat="1" applyFont="1" applyFill="1" applyAlignment="1">
      <alignment vertical="top"/>
    </xf>
    <xf numFmtId="0" fontId="50" fillId="0" borderId="0" xfId="0" applyFont="1" applyAlignment="1">
      <alignment vertical="top"/>
    </xf>
    <xf numFmtId="0" fontId="0" fillId="0" borderId="0" xfId="0" applyAlignment="1">
      <alignment vertical="top" wrapText="1"/>
    </xf>
    <xf numFmtId="0" fontId="9" fillId="0" borderId="0" xfId="0" applyFont="1" applyAlignment="1">
      <alignment vertical="top" wrapText="1"/>
    </xf>
    <xf numFmtId="0" fontId="14" fillId="0" borderId="0" xfId="0" applyFont="1" applyAlignment="1">
      <alignment vertical="top" wrapText="1"/>
    </xf>
    <xf numFmtId="0" fontId="14" fillId="0" borderId="0" xfId="0" applyFont="1" applyFill="1" applyAlignment="1">
      <alignment vertical="top" wrapText="1"/>
    </xf>
    <xf numFmtId="16" fontId="9" fillId="0" borderId="0" xfId="0" applyNumberFormat="1" applyFont="1" applyAlignment="1">
      <alignment vertical="top" wrapText="1"/>
    </xf>
    <xf numFmtId="0" fontId="51" fillId="3" borderId="0" xfId="0" applyFont="1" applyFill="1" applyAlignment="1">
      <alignment horizontal="left" vertical="top"/>
    </xf>
    <xf numFmtId="0" fontId="50" fillId="0" borderId="0" xfId="0" applyFont="1" applyAlignment="1">
      <alignment vertical="top" wrapText="1"/>
    </xf>
    <xf numFmtId="0" fontId="12" fillId="3" borderId="0" xfId="0" applyFont="1" applyFill="1" applyAlignment="1">
      <alignment horizontal="left" vertical="top"/>
    </xf>
    <xf numFmtId="0" fontId="9" fillId="0" borderId="0" xfId="3" applyFont="1" applyAlignment="1">
      <alignment vertical="top" wrapText="1"/>
    </xf>
    <xf numFmtId="0" fontId="14" fillId="0" borderId="0" xfId="3" applyFont="1" applyAlignment="1">
      <alignment vertical="top" wrapText="1"/>
    </xf>
    <xf numFmtId="0" fontId="9" fillId="0" borderId="0" xfId="0" applyFont="1" applyAlignment="1">
      <alignment vertical="top" wrapText="1"/>
    </xf>
    <xf numFmtId="0" fontId="9" fillId="0" borderId="0" xfId="3" applyFont="1" applyAlignment="1">
      <alignment vertical="top" wrapText="1"/>
    </xf>
    <xf numFmtId="0" fontId="2" fillId="0" borderId="0" xfId="6" applyFont="1" applyAlignment="1">
      <alignment wrapText="1"/>
    </xf>
    <xf numFmtId="0" fontId="2" fillId="0" borderId="0" xfId="6" applyFont="1" applyAlignment="1">
      <alignment horizontal="right" wrapText="1"/>
    </xf>
    <xf numFmtId="14" fontId="2" fillId="0" borderId="0" xfId="6" applyNumberFormat="1" applyFont="1" applyAlignment="1">
      <alignment wrapText="1"/>
    </xf>
    <xf numFmtId="2" fontId="2" fillId="0" borderId="0" xfId="6" applyNumberFormat="1" applyFont="1" applyAlignment="1">
      <alignment wrapText="1"/>
    </xf>
    <xf numFmtId="1" fontId="2" fillId="0" borderId="0" xfId="6" applyNumberFormat="1" applyFont="1" applyAlignment="1">
      <alignment wrapText="1"/>
    </xf>
    <xf numFmtId="166" fontId="2" fillId="0" borderId="0" xfId="6" applyNumberFormat="1" applyFont="1"/>
    <xf numFmtId="166" fontId="2" fillId="0" borderId="0" xfId="6" applyNumberFormat="1" applyFont="1" applyAlignment="1">
      <alignment wrapText="1"/>
    </xf>
    <xf numFmtId="165" fontId="2" fillId="0" borderId="0" xfId="6" applyNumberFormat="1" applyFont="1"/>
    <xf numFmtId="166" fontId="2" fillId="0" borderId="0" xfId="6" applyNumberFormat="1" applyFont="1" applyFill="1"/>
    <xf numFmtId="168" fontId="2" fillId="0" borderId="0" xfId="6" applyNumberFormat="1" applyFont="1" applyAlignment="1">
      <alignment wrapText="1"/>
    </xf>
    <xf numFmtId="0" fontId="2" fillId="8" borderId="0" xfId="6" applyFont="1" applyFill="1" applyAlignment="1">
      <alignment wrapText="1"/>
    </xf>
    <xf numFmtId="0" fontId="52" fillId="0" borderId="0" xfId="3" applyFont="1" applyAlignment="1">
      <alignment vertical="top"/>
    </xf>
    <xf numFmtId="0" fontId="50" fillId="0" borderId="0" xfId="3" applyFont="1" applyAlignment="1">
      <alignment vertical="top"/>
    </xf>
    <xf numFmtId="0" fontId="50" fillId="0" borderId="0" xfId="3" applyFont="1" applyAlignment="1">
      <alignment vertical="top" wrapText="1"/>
    </xf>
    <xf numFmtId="0" fontId="9" fillId="3" borderId="0" xfId="3" applyFont="1" applyFill="1" applyAlignment="1">
      <alignment horizontal="left" vertical="top" wrapText="1"/>
    </xf>
    <xf numFmtId="0" fontId="9" fillId="0" borderId="0" xfId="3" applyFont="1" applyFill="1" applyAlignment="1">
      <alignment horizontal="center" vertical="top"/>
    </xf>
    <xf numFmtId="16" fontId="9" fillId="0" borderId="0" xfId="3" applyNumberFormat="1" applyFont="1" applyFill="1" applyAlignment="1">
      <alignment vertical="top"/>
    </xf>
    <xf numFmtId="0" fontId="9" fillId="0" borderId="2" xfId="3" applyFont="1" applyFill="1" applyBorder="1" applyAlignment="1">
      <alignment vertical="top"/>
    </xf>
    <xf numFmtId="0" fontId="9" fillId="0" borderId="0" xfId="3" applyFont="1" applyFill="1" applyBorder="1" applyAlignment="1">
      <alignment vertical="top"/>
    </xf>
    <xf numFmtId="0" fontId="12" fillId="0" borderId="0" xfId="3" applyFont="1" applyFill="1" applyBorder="1" applyAlignment="1">
      <alignment vertical="top"/>
    </xf>
    <xf numFmtId="16" fontId="9" fillId="0" borderId="0" xfId="3" applyNumberFormat="1" applyFont="1" applyFill="1" applyAlignment="1">
      <alignment vertical="top" wrapText="1"/>
    </xf>
    <xf numFmtId="0" fontId="9" fillId="0" borderId="0" xfId="3" applyFont="1" applyFill="1" applyAlignment="1">
      <alignment horizontal="left" vertical="top" wrapText="1"/>
    </xf>
    <xf numFmtId="0" fontId="9" fillId="0" borderId="0" xfId="3" applyFont="1" applyFill="1" applyBorder="1" applyAlignment="1">
      <alignment horizontal="left" vertical="top"/>
    </xf>
    <xf numFmtId="0" fontId="12" fillId="0" borderId="0" xfId="3" applyFont="1" applyFill="1" applyBorder="1" applyAlignment="1">
      <alignment horizontal="left" vertical="top"/>
    </xf>
    <xf numFmtId="0" fontId="9" fillId="0" borderId="0" xfId="3" applyFont="1" applyFill="1" applyBorder="1" applyAlignment="1">
      <alignment vertical="top" wrapText="1"/>
    </xf>
    <xf numFmtId="0" fontId="9" fillId="0" borderId="0" xfId="3" applyFont="1" applyFill="1" applyBorder="1" applyAlignment="1">
      <alignment horizontal="left" vertical="top" wrapText="1"/>
    </xf>
    <xf numFmtId="0" fontId="8" fillId="0" borderId="0" xfId="3" applyFill="1" applyBorder="1"/>
    <xf numFmtId="0" fontId="8" fillId="0" borderId="0" xfId="3"/>
    <xf numFmtId="0" fontId="9" fillId="0" borderId="0" xfId="0" applyFont="1" applyAlignment="1">
      <alignment vertical="top" wrapText="1"/>
    </xf>
    <xf numFmtId="0" fontId="9" fillId="0" borderId="0" xfId="3" applyFont="1" applyAlignment="1">
      <alignment vertical="top" wrapText="1"/>
    </xf>
    <xf numFmtId="0" fontId="9" fillId="0" borderId="0" xfId="0" applyFont="1" applyAlignment="1">
      <alignment vertical="top" wrapText="1"/>
    </xf>
    <xf numFmtId="0" fontId="14" fillId="0" borderId="0" xfId="0" applyFont="1" applyAlignment="1">
      <alignment vertical="top" wrapText="1"/>
    </xf>
    <xf numFmtId="16" fontId="9" fillId="0" borderId="0" xfId="0" applyNumberFormat="1" applyFont="1" applyAlignment="1">
      <alignment vertical="top" wrapText="1"/>
    </xf>
    <xf numFmtId="0" fontId="9" fillId="0" borderId="0" xfId="3" applyFont="1" applyAlignment="1">
      <alignment vertical="top" wrapText="1"/>
    </xf>
    <xf numFmtId="0" fontId="14" fillId="0" borderId="0" xfId="3"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14" fillId="0" borderId="0" xfId="0" applyFont="1" applyAlignment="1">
      <alignment vertical="top" wrapText="1"/>
    </xf>
    <xf numFmtId="0" fontId="14" fillId="0" borderId="0" xfId="0" applyFont="1" applyFill="1" applyAlignment="1">
      <alignment vertical="top" wrapText="1"/>
    </xf>
    <xf numFmtId="16" fontId="9" fillId="0" borderId="0" xfId="0" applyNumberFormat="1" applyFont="1" applyAlignment="1">
      <alignment vertical="top" wrapText="1"/>
    </xf>
    <xf numFmtId="0" fontId="51" fillId="3" borderId="0" xfId="0" applyFont="1" applyFill="1" applyAlignment="1">
      <alignment horizontal="left" vertical="top"/>
    </xf>
    <xf numFmtId="0" fontId="50" fillId="0" borderId="0" xfId="0" applyFont="1" applyAlignment="1">
      <alignment vertical="top" wrapText="1"/>
    </xf>
    <xf numFmtId="0" fontId="12" fillId="3" borderId="0" xfId="0" applyFont="1" applyFill="1" applyAlignment="1">
      <alignment horizontal="left" vertical="top"/>
    </xf>
    <xf numFmtId="0" fontId="50" fillId="0" borderId="0" xfId="0" applyFont="1" applyFill="1" applyAlignment="1">
      <alignment vertical="top" wrapText="1"/>
    </xf>
    <xf numFmtId="0" fontId="51" fillId="3" borderId="0" xfId="3" applyFont="1" applyFill="1" applyAlignment="1">
      <alignment horizontal="left" vertical="top"/>
    </xf>
    <xf numFmtId="0" fontId="50" fillId="0" borderId="0" xfId="3" applyFont="1" applyAlignment="1">
      <alignment vertical="top" wrapText="1"/>
    </xf>
    <xf numFmtId="0" fontId="50" fillId="0" borderId="0" xfId="3" applyFont="1" applyAlignment="1">
      <alignment vertical="top"/>
    </xf>
    <xf numFmtId="0" fontId="21" fillId="0" borderId="0" xfId="0" applyFont="1" applyAlignment="1">
      <alignment vertical="top"/>
    </xf>
    <xf numFmtId="0" fontId="9" fillId="0" borderId="0" xfId="3" applyFont="1" applyAlignment="1">
      <alignment vertical="top" wrapText="1"/>
    </xf>
    <xf numFmtId="0" fontId="8" fillId="0" borderId="0" xfId="3" applyAlignment="1">
      <alignment vertical="top" wrapText="1"/>
    </xf>
    <xf numFmtId="0" fontId="18" fillId="0" borderId="3" xfId="3" applyFont="1" applyBorder="1" applyAlignment="1">
      <alignment horizontal="center" vertical="top" wrapText="1"/>
    </xf>
    <xf numFmtId="0" fontId="18" fillId="0" borderId="4" xfId="3" applyFont="1" applyBorder="1" applyAlignment="1">
      <alignment horizontal="center" vertical="top"/>
    </xf>
    <xf numFmtId="0" fontId="18" fillId="0" borderId="5" xfId="3" applyFont="1" applyBorder="1" applyAlignment="1">
      <alignment horizontal="center" vertical="top"/>
    </xf>
    <xf numFmtId="0" fontId="14" fillId="0" borderId="0" xfId="3" applyFont="1" applyAlignment="1">
      <alignment vertical="top" wrapText="1"/>
    </xf>
    <xf numFmtId="168" fontId="0" fillId="0" borderId="0" xfId="1" applyNumberFormat="1" applyFont="1" applyAlignment="1">
      <alignment vertical="top"/>
    </xf>
    <xf numFmtId="168" fontId="9" fillId="0" borderId="0" xfId="3" applyNumberFormat="1" applyFont="1" applyFill="1" applyAlignment="1">
      <alignment vertical="top"/>
    </xf>
    <xf numFmtId="166" fontId="45" fillId="0" borderId="0" xfId="0" applyNumberFormat="1" applyFont="1" applyFill="1" applyBorder="1"/>
    <xf numFmtId="0" fontId="45" fillId="0" borderId="0" xfId="0" applyFont="1" applyFill="1" applyBorder="1"/>
    <xf numFmtId="166" fontId="0" fillId="0" borderId="0" xfId="1" applyFont="1" applyFill="1" applyBorder="1" applyAlignment="1">
      <alignment vertical="top"/>
    </xf>
    <xf numFmtId="10" fontId="9" fillId="0" borderId="0" xfId="2" applyNumberFormat="1" applyFont="1" applyFill="1" applyBorder="1" applyAlignment="1">
      <alignment vertical="top"/>
    </xf>
    <xf numFmtId="0" fontId="9" fillId="0" borderId="0" xfId="3" applyFont="1" applyBorder="1" applyAlignment="1">
      <alignment vertical="top" wrapText="1"/>
    </xf>
    <xf numFmtId="0" fontId="9" fillId="0" borderId="0" xfId="0" applyFont="1" applyBorder="1" applyAlignment="1">
      <alignment horizontal="left" vertical="top" wrapText="1"/>
    </xf>
    <xf numFmtId="0" fontId="0" fillId="0" borderId="0" xfId="0" applyFill="1" applyBorder="1" applyAlignment="1">
      <alignment horizontal="left"/>
    </xf>
    <xf numFmtId="0" fontId="78" fillId="0" borderId="0" xfId="0" applyFont="1" applyFill="1" applyBorder="1" applyAlignment="1">
      <alignment horizontal="left"/>
    </xf>
    <xf numFmtId="168" fontId="9" fillId="0" borderId="10" xfId="3" applyNumberFormat="1" applyFont="1" applyFill="1" applyBorder="1" applyAlignment="1">
      <alignment vertical="top"/>
    </xf>
    <xf numFmtId="0" fontId="12" fillId="0" borderId="10" xfId="3" applyFont="1" applyBorder="1" applyAlignment="1">
      <alignment vertical="top"/>
    </xf>
    <xf numFmtId="166" fontId="0" fillId="0" borderId="10" xfId="1" applyFont="1" applyFill="1" applyBorder="1" applyAlignment="1">
      <alignment vertical="top"/>
    </xf>
    <xf numFmtId="168" fontId="9" fillId="0" borderId="10" xfId="1" applyNumberFormat="1" applyFont="1" applyFill="1" applyBorder="1" applyAlignment="1">
      <alignment vertical="top"/>
    </xf>
    <xf numFmtId="10" fontId="9" fillId="0" borderId="10" xfId="2" applyNumberFormat="1" applyFont="1" applyFill="1" applyBorder="1" applyAlignment="1">
      <alignment vertical="top"/>
    </xf>
    <xf numFmtId="0" fontId="9" fillId="0" borderId="10" xfId="3" applyFont="1" applyBorder="1" applyAlignment="1">
      <alignment vertical="top" wrapText="1"/>
    </xf>
    <xf numFmtId="0" fontId="9" fillId="0" borderId="10" xfId="3" applyFont="1" applyFill="1" applyBorder="1" applyAlignment="1">
      <alignment vertical="top"/>
    </xf>
    <xf numFmtId="168" fontId="9" fillId="0" borderId="10" xfId="3" applyNumberFormat="1" applyFont="1" applyBorder="1" applyAlignment="1">
      <alignment vertical="top"/>
    </xf>
    <xf numFmtId="166" fontId="0" fillId="0" borderId="10" xfId="1" applyFont="1" applyBorder="1" applyAlignment="1">
      <alignment vertical="top"/>
    </xf>
    <xf numFmtId="168" fontId="9" fillId="0" borderId="10" xfId="1" applyNumberFormat="1" applyFont="1" applyBorder="1" applyAlignment="1">
      <alignment vertical="top"/>
    </xf>
    <xf numFmtId="0" fontId="9" fillId="0" borderId="10" xfId="3" applyFont="1" applyBorder="1" applyAlignment="1">
      <alignment vertical="top"/>
    </xf>
    <xf numFmtId="168" fontId="79" fillId="9" borderId="0" xfId="3" applyNumberFormat="1" applyFont="1" applyFill="1" applyAlignment="1">
      <alignment horizontal="center" vertical="top"/>
    </xf>
    <xf numFmtId="0" fontId="80" fillId="9" borderId="0" xfId="3" applyFont="1" applyFill="1" applyAlignment="1">
      <alignment vertical="top"/>
    </xf>
    <xf numFmtId="168" fontId="23" fillId="0" borderId="0" xfId="3" applyNumberFormat="1" applyFont="1" applyFill="1" applyAlignment="1">
      <alignment vertical="top"/>
    </xf>
    <xf numFmtId="0" fontId="51" fillId="10" borderId="0" xfId="0" applyFont="1" applyFill="1" applyAlignment="1">
      <alignment vertical="top"/>
    </xf>
    <xf numFmtId="0" fontId="52" fillId="10" borderId="0" xfId="0" applyFont="1" applyFill="1" applyAlignment="1">
      <alignment horizontal="left" vertical="top" wrapText="1"/>
    </xf>
    <xf numFmtId="0" fontId="52" fillId="10" borderId="0" xfId="0" applyFont="1" applyFill="1" applyAlignment="1">
      <alignment vertical="top"/>
    </xf>
    <xf numFmtId="0" fontId="52" fillId="10" borderId="0" xfId="0" applyFont="1" applyFill="1" applyAlignment="1">
      <alignment vertical="top" wrapText="1"/>
    </xf>
    <xf numFmtId="168" fontId="9" fillId="0" borderId="0" xfId="0" applyNumberFormat="1" applyFont="1" applyAlignment="1">
      <alignment vertical="top"/>
    </xf>
    <xf numFmtId="173" fontId="9" fillId="0" borderId="0" xfId="0" applyNumberFormat="1" applyFont="1" applyAlignment="1">
      <alignment vertical="top"/>
    </xf>
    <xf numFmtId="173" fontId="9" fillId="0" borderId="0" xfId="0" applyNumberFormat="1" applyFont="1" applyAlignment="1">
      <alignment vertical="center"/>
    </xf>
    <xf numFmtId="0" fontId="12" fillId="0" borderId="0" xfId="0" applyFont="1"/>
    <xf numFmtId="168" fontId="9" fillId="0" borderId="0" xfId="0" applyNumberFormat="1" applyFont="1" applyAlignment="1">
      <alignment vertical="top" wrapText="1"/>
    </xf>
  </cellXfs>
  <cellStyles count="111">
    <cellStyle name="_Forecasted Projects" xfId="24"/>
    <cellStyle name="_Sheet1" xfId="25"/>
    <cellStyle name="_Vaca_calendar - DSDN" xfId="26"/>
    <cellStyle name="Comma 2" xfId="13"/>
    <cellStyle name="Currency" xfId="1" builtinId="4"/>
    <cellStyle name="Currency 2" xfId="5"/>
    <cellStyle name="Currency 2 2" xfId="12"/>
    <cellStyle name="Currency 2 3" xfId="27"/>
    <cellStyle name="Currency 2 4" xfId="28"/>
    <cellStyle name="Currency 3" xfId="7"/>
    <cellStyle name="Currency 3 2" xfId="19"/>
    <cellStyle name="Currency 3 2 2" xfId="29"/>
    <cellStyle name="Currency 3 3" xfId="16"/>
    <cellStyle name="Currency 3 4" xfId="30"/>
    <cellStyle name="Currency 4" xfId="31"/>
    <cellStyle name="Currency 5" xfId="32"/>
    <cellStyle name="Currency 5 2" xfId="33"/>
    <cellStyle name="Followed Hyperlink" xfId="108" builtinId="9" hidden="1"/>
    <cellStyle name="Followed Hyperlink" xfId="107" builtinId="9" hidden="1"/>
    <cellStyle name="Followed Hyperlink" xfId="75"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82" builtinId="9" hidden="1"/>
    <cellStyle name="Followed Hyperlink" xfId="83"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90" builtinId="9" hidden="1"/>
    <cellStyle name="Followed Hyperlink" xfId="91" builtinId="9" hidden="1"/>
    <cellStyle name="Followed Hyperlink" xfId="92" builtinId="9" hidden="1"/>
    <cellStyle name="Followed Hyperlink" xfId="94" builtinId="9" hidden="1"/>
    <cellStyle name="Followed Hyperlink" xfId="95" builtinId="9" hidden="1"/>
    <cellStyle name="Followed Hyperlink" xfId="96" builtinId="9" hidden="1"/>
    <cellStyle name="Followed Hyperlink" xfId="98" builtinId="9" hidden="1"/>
    <cellStyle name="Followed Hyperlink" xfId="99" builtinId="9" hidden="1"/>
    <cellStyle name="Followed Hyperlink" xfId="100" builtinId="9" hidden="1"/>
    <cellStyle name="Followed Hyperlink" xfId="102" builtinId="9" hidden="1"/>
    <cellStyle name="Followed Hyperlink" xfId="103" builtinId="9" hidden="1"/>
    <cellStyle name="Followed Hyperlink" xfId="104" builtinId="9" hidden="1"/>
    <cellStyle name="Followed Hyperlink" xfId="106" builtinId="9" hidden="1"/>
    <cellStyle name="Followed Hyperlink" xfId="105" builtinId="9" hidden="1"/>
    <cellStyle name="Followed Hyperlink" xfId="101" builtinId="9" hidden="1"/>
    <cellStyle name="Followed Hyperlink" xfId="97" builtinId="9" hidden="1"/>
    <cellStyle name="Followed Hyperlink" xfId="93" builtinId="9" hidden="1"/>
    <cellStyle name="Followed Hyperlink" xfId="89" builtinId="9" hidden="1"/>
    <cellStyle name="Followed Hyperlink" xfId="85" builtinId="9" hidden="1"/>
    <cellStyle name="Followed Hyperlink" xfId="81" builtinId="9" hidden="1"/>
    <cellStyle name="Followed Hyperlink" xfId="77"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4" builtinId="9" hidden="1"/>
    <cellStyle name="Followed Hyperlink" xfId="73" builtinId="9" hidden="1"/>
    <cellStyle name="Followed Hyperlink" xfId="65" builtinId="9" hidden="1"/>
    <cellStyle name="Followed Hyperlink" xfId="62" builtinId="9" hidden="1"/>
    <cellStyle name="Followed Hyperlink" xfId="63" builtinId="9" hidden="1"/>
    <cellStyle name="Followed Hyperlink" xfId="64" builtinId="9" hidden="1"/>
    <cellStyle name="Followed Hyperlink" xfId="60" builtinId="9" hidden="1"/>
    <cellStyle name="Followed Hyperlink" xfId="61" builtinId="9" hidden="1"/>
    <cellStyle name="Followed Hyperlink" xfId="59" builtinId="9" hidden="1"/>
    <cellStyle name="Hyperlink" xfId="14" builtinId="8"/>
    <cellStyle name="Hyperlink 2" xfId="34"/>
    <cellStyle name="Hyperlink 3" xfId="23"/>
    <cellStyle name="Normal" xfId="0" builtinId="0"/>
    <cellStyle name="Normal 10" xfId="35"/>
    <cellStyle name="Normal 10 19" xfId="109"/>
    <cellStyle name="Normal 2" xfId="3"/>
    <cellStyle name="Normal 2 2" xfId="9"/>
    <cellStyle name="Normal 2 2 2" xfId="36"/>
    <cellStyle name="Normal 2 2 2 2" xfId="37"/>
    <cellStyle name="Normal 2 2 3" xfId="38"/>
    <cellStyle name="Normal 2 2 3 2" xfId="39"/>
    <cellStyle name="Normal 2 2 4" xfId="40"/>
    <cellStyle name="Normal 2 2 5" xfId="41"/>
    <cellStyle name="Normal 2 3" xfId="42"/>
    <cellStyle name="Normal 2 3 2" xfId="43"/>
    <cellStyle name="Normal 2 3 2 2" xfId="44"/>
    <cellStyle name="Normal 2 3 3" xfId="45"/>
    <cellStyle name="Normal 2 4" xfId="46"/>
    <cellStyle name="Normal 2 4 2" xfId="47"/>
    <cellStyle name="Normal 2 5" xfId="48"/>
    <cellStyle name="Normal 2 5 2" xfId="49"/>
    <cellStyle name="Normal 2 6" xfId="11"/>
    <cellStyle name="Normal 2 7" xfId="22"/>
    <cellStyle name="Normal 2 8" xfId="50"/>
    <cellStyle name="Normal 3" xfId="4"/>
    <cellStyle name="Normal 3 2" xfId="8"/>
    <cellStyle name="Normal 3 3" xfId="110"/>
    <cellStyle name="Normal 4" xfId="6"/>
    <cellStyle name="Normal 4 2" xfId="21"/>
    <cellStyle name="Normal 4 3" xfId="51"/>
    <cellStyle name="Normal 5" xfId="52"/>
    <cellStyle name="Normal 5 2" xfId="53"/>
    <cellStyle name="Normal 6" xfId="10"/>
    <cellStyle name="Normal 7" xfId="54"/>
    <cellStyle name="Normal 7 2" xfId="55"/>
    <cellStyle name="Normal 8" xfId="56"/>
    <cellStyle name="Normal 9" xfId="57"/>
    <cellStyle name="Percent" xfId="2" builtinId="5"/>
    <cellStyle name="Percent 2" xfId="15"/>
    <cellStyle name="Percent 2 2" xfId="18"/>
    <cellStyle name="Percent 3" xfId="17"/>
    <cellStyle name="Percent 3 2" xfId="20"/>
    <cellStyle name="Style 1" xfId="58"/>
  </cellStyles>
  <dxfs count="10">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8" Type="http://schemas.openxmlformats.org/officeDocument/2006/relationships/customXml" Target="../customXml/item2.xml"/><Relationship Id="rId1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1485900</xdr:colOff>
      <xdr:row>2</xdr:row>
      <xdr:rowOff>161925</xdr:rowOff>
    </xdr:to>
    <xdr:pic>
      <xdr:nvPicPr>
        <xdr:cNvPr id="3" name="Picture 1" descr="Ruckus-logo-horizontal">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733550"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1076325</xdr:colOff>
      <xdr:row>2</xdr:row>
      <xdr:rowOff>161925</xdr:rowOff>
    </xdr:to>
    <xdr:pic>
      <xdr:nvPicPr>
        <xdr:cNvPr id="2" name="Picture 2" descr="Ruckus-logo-horizontal">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185035" cy="4705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942975</xdr:colOff>
      <xdr:row>3</xdr:row>
      <xdr:rowOff>57150</xdr:rowOff>
    </xdr:to>
    <xdr:pic>
      <xdr:nvPicPr>
        <xdr:cNvPr id="9539" name="Picture 2" descr="Ruckus-logo-horizontal">
          <a:extLst>
            <a:ext uri="{FF2B5EF4-FFF2-40B4-BE49-F238E27FC236}">
              <a16:creationId xmlns:a16="http://schemas.microsoft.com/office/drawing/2014/main" xmlns="" id="{00000000-0008-0000-0700-000043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02882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942975</xdr:colOff>
      <xdr:row>3</xdr:row>
      <xdr:rowOff>57150</xdr:rowOff>
    </xdr:to>
    <xdr:pic>
      <xdr:nvPicPr>
        <xdr:cNvPr id="2" name="Picture 2" descr="Ruckus-logo-horizontal">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63842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2</xdr:col>
      <xdr:colOff>676275</xdr:colOff>
      <xdr:row>2</xdr:row>
      <xdr:rowOff>161925</xdr:rowOff>
    </xdr:to>
    <xdr:pic>
      <xdr:nvPicPr>
        <xdr:cNvPr id="10637" name="Picture 1" descr="Ruckus-logo-horizontal">
          <a:extLst>
            <a:ext uri="{FF2B5EF4-FFF2-40B4-BE49-F238E27FC236}">
              <a16:creationId xmlns:a16="http://schemas.microsoft.com/office/drawing/2014/main" xmlns="" id="{00000000-0008-0000-0100-00008D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02882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1095375</xdr:colOff>
      <xdr:row>2</xdr:row>
      <xdr:rowOff>161925</xdr:rowOff>
    </xdr:to>
    <xdr:pic>
      <xdr:nvPicPr>
        <xdr:cNvPr id="2" name="Picture 2" descr="Ruckus-logo-horizontal">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02882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1</xdr:row>
      <xdr:rowOff>22860</xdr:rowOff>
    </xdr:from>
    <xdr:to>
      <xdr:col>2</xdr:col>
      <xdr:colOff>251572</xdr:colOff>
      <xdr:row>3</xdr:row>
      <xdr:rowOff>150943</xdr:rowOff>
    </xdr:to>
    <xdr:pic>
      <xdr:nvPicPr>
        <xdr:cNvPr id="2" name="Picture 2" descr="Ruckus-logo-horizontal">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90500"/>
          <a:ext cx="2042272" cy="46336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1095375</xdr:colOff>
      <xdr:row>2</xdr:row>
      <xdr:rowOff>161925</xdr:rowOff>
    </xdr:to>
    <xdr:pic>
      <xdr:nvPicPr>
        <xdr:cNvPr id="11586" name="Picture 2" descr="Ruckus-logo-horizontal">
          <a:extLst>
            <a:ext uri="{FF2B5EF4-FFF2-40B4-BE49-F238E27FC236}">
              <a16:creationId xmlns:a16="http://schemas.microsoft.com/office/drawing/2014/main" xmlns="" id="{00000000-0008-0000-0300-000042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202882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1095375</xdr:colOff>
      <xdr:row>2</xdr:row>
      <xdr:rowOff>161925</xdr:rowOff>
    </xdr:to>
    <xdr:pic>
      <xdr:nvPicPr>
        <xdr:cNvPr id="2" name="Picture 2" descr="Ruckus-logo-horizontal">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292225" cy="39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0</xdr:col>
      <xdr:colOff>12577839</xdr:colOff>
      <xdr:row>209</xdr:row>
      <xdr:rowOff>0</xdr:rowOff>
    </xdr:from>
    <xdr:ext cx="6048" cy="735814"/>
    <xdr:pic>
      <xdr:nvPicPr>
        <xdr:cNvPr id="3" name="Picture 2" descr="cid:image001.png@01CE00A3.79D22ED0">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0</xdr:col>
      <xdr:colOff>12577839</xdr:colOff>
      <xdr:row>209</xdr:row>
      <xdr:rowOff>0</xdr:rowOff>
    </xdr:from>
    <xdr:ext cx="6048" cy="735814"/>
    <xdr:pic>
      <xdr:nvPicPr>
        <xdr:cNvPr id="4" name="Picture 3" descr="cid:image001.png@01CE00A3.79D22ED0">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0</xdr:col>
      <xdr:colOff>12577839</xdr:colOff>
      <xdr:row>209</xdr:row>
      <xdr:rowOff>0</xdr:rowOff>
    </xdr:from>
    <xdr:ext cx="6048" cy="735814"/>
    <xdr:pic>
      <xdr:nvPicPr>
        <xdr:cNvPr id="5" name="Picture 4" descr="cid:image001.png@01CE00A3.79D22ED0">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0</xdr:col>
      <xdr:colOff>12577839</xdr:colOff>
      <xdr:row>209</xdr:row>
      <xdr:rowOff>0</xdr:rowOff>
    </xdr:from>
    <xdr:ext cx="6048" cy="735814"/>
    <xdr:pic>
      <xdr:nvPicPr>
        <xdr:cNvPr id="6" name="Picture 5" descr="cid:image001.png@01CE00A3.79D22ED0">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0</xdr:col>
      <xdr:colOff>12577839</xdr:colOff>
      <xdr:row>209</xdr:row>
      <xdr:rowOff>0</xdr:rowOff>
    </xdr:from>
    <xdr:ext cx="6048" cy="735814"/>
    <xdr:pic>
      <xdr:nvPicPr>
        <xdr:cNvPr id="7" name="Picture 6" descr="cid:image001.png@01CE00A3.79D22ED0">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0</xdr:col>
      <xdr:colOff>12577839</xdr:colOff>
      <xdr:row>209</xdr:row>
      <xdr:rowOff>0</xdr:rowOff>
    </xdr:from>
    <xdr:ext cx="6048" cy="735814"/>
    <xdr:pic>
      <xdr:nvPicPr>
        <xdr:cNvPr id="8" name="Picture 7" descr="cid:image001.png@01CE00A3.79D22ED0">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939" y="31851600"/>
          <a:ext cx="6048" cy="735814"/>
        </a:xfrm>
        <a:prstGeom prst="rect">
          <a:avLst/>
        </a:prstGeom>
        <a:noFill/>
        <a:ln>
          <a:noFill/>
        </a:ln>
      </xdr:spPr>
    </xdr:pic>
    <xdr:clientData/>
  </xdr:oneCellAnchor>
  <xdr:oneCellAnchor>
    <xdr:from>
      <xdr:col>1</xdr:col>
      <xdr:colOff>12573000</xdr:colOff>
      <xdr:row>80</xdr:row>
      <xdr:rowOff>0</xdr:rowOff>
    </xdr:from>
    <xdr:ext cx="0" cy="733425"/>
    <xdr:pic>
      <xdr:nvPicPr>
        <xdr:cNvPr id="9" name="Picture 8" descr="cid:image001.png@01CE00A3.79D22ED0">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2192000"/>
          <a:ext cx="0" cy="733425"/>
        </a:xfrm>
        <a:prstGeom prst="rect">
          <a:avLst/>
        </a:prstGeom>
        <a:noFill/>
        <a:ln>
          <a:noFill/>
        </a:ln>
      </xdr:spPr>
    </xdr:pic>
    <xdr:clientData/>
  </xdr:oneCellAnchor>
  <xdr:oneCellAnchor>
    <xdr:from>
      <xdr:col>1</xdr:col>
      <xdr:colOff>12573000</xdr:colOff>
      <xdr:row>80</xdr:row>
      <xdr:rowOff>0</xdr:rowOff>
    </xdr:from>
    <xdr:ext cx="0" cy="733425"/>
    <xdr:pic>
      <xdr:nvPicPr>
        <xdr:cNvPr id="10" name="Picture 9" descr="cid:image001.png@01CE00A3.79D22ED0">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2192000"/>
          <a:ext cx="0" cy="7334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1076325</xdr:colOff>
      <xdr:row>2</xdr:row>
      <xdr:rowOff>161925</xdr:rowOff>
    </xdr:to>
    <xdr:pic>
      <xdr:nvPicPr>
        <xdr:cNvPr id="2" name="Picture 2" descr="Ruckus-logo-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285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1076325</xdr:colOff>
      <xdr:row>2</xdr:row>
      <xdr:rowOff>161925</xdr:rowOff>
    </xdr:to>
    <xdr:pic>
      <xdr:nvPicPr>
        <xdr:cNvPr id="2" name="Picture 2" descr="Ruckus-logo-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285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75080</xdr:rowOff>
    </xdr:from>
    <xdr:to>
      <xdr:col>1</xdr:col>
      <xdr:colOff>1076325</xdr:colOff>
      <xdr:row>3</xdr:row>
      <xdr:rowOff>561</xdr:rowOff>
    </xdr:to>
    <xdr:pic>
      <xdr:nvPicPr>
        <xdr:cNvPr id="2" name="Picture 2" descr="Ruckus-logo-horizontal">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5080"/>
          <a:ext cx="2184587" cy="4633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training.ruckuswireless.com/" TargetMode="External"/><Relationship Id="rId2" Type="http://schemas.openxmlformats.org/officeDocument/2006/relationships/hyperlink" Target="https://training.ruckuswireless.com/"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B36" workbookViewId="0"/>
  </sheetViews>
  <sheetFormatPr baseColWidth="10" defaultColWidth="8.6640625" defaultRowHeight="13" x14ac:dyDescent="0.15"/>
  <cols>
    <col min="1" max="1" width="4.5" customWidth="1"/>
    <col min="2" max="2" width="93.1640625" customWidth="1"/>
    <col min="3" max="3" width="122.33203125" customWidth="1"/>
    <col min="4" max="5" width="0" hidden="1" customWidth="1"/>
    <col min="6" max="6" width="18.6640625" customWidth="1"/>
    <col min="7" max="7" width="15.6640625" customWidth="1"/>
    <col min="8" max="8" width="15.1640625" bestFit="1" customWidth="1"/>
    <col min="9" max="9" width="121.5" customWidth="1"/>
    <col min="10" max="10" width="22.1640625" customWidth="1"/>
    <col min="11" max="28" width="0" hidden="1" customWidth="1"/>
    <col min="29" max="37" width="8.6640625" customWidth="1"/>
  </cols>
  <sheetData>
    <row r="1" spans="1:9" s="94" customFormat="1" x14ac:dyDescent="0.15">
      <c r="C1" s="97"/>
      <c r="D1" s="97"/>
      <c r="E1" s="97"/>
      <c r="F1" s="97"/>
      <c r="G1" s="94" t="s">
        <v>0</v>
      </c>
      <c r="I1" s="356"/>
    </row>
    <row r="2" spans="1:9" s="94" customFormat="1" x14ac:dyDescent="0.15">
      <c r="C2" s="97"/>
      <c r="D2" s="97"/>
      <c r="E2" s="97"/>
      <c r="F2" s="97"/>
      <c r="G2" s="94" t="s">
        <v>1</v>
      </c>
      <c r="I2" s="356"/>
    </row>
    <row r="3" spans="1:9" s="94" customFormat="1" x14ac:dyDescent="0.15">
      <c r="C3" s="97"/>
      <c r="D3" s="97"/>
      <c r="E3" s="97"/>
      <c r="F3" s="97"/>
      <c r="G3" s="94" t="s">
        <v>2</v>
      </c>
      <c r="I3" s="356"/>
    </row>
    <row r="4" spans="1:9" s="94" customFormat="1" x14ac:dyDescent="0.15">
      <c r="C4" s="97"/>
      <c r="D4" s="97"/>
      <c r="E4" s="97"/>
      <c r="F4" s="97"/>
      <c r="I4" s="356"/>
    </row>
    <row r="5" spans="1:9" s="255" customFormat="1" ht="21" x14ac:dyDescent="0.15">
      <c r="A5" s="244" t="s">
        <v>3</v>
      </c>
      <c r="B5" s="244"/>
      <c r="C5" s="252"/>
      <c r="D5" s="252"/>
      <c r="E5" s="252"/>
      <c r="F5" s="252"/>
      <c r="G5" s="253"/>
      <c r="H5" s="253"/>
      <c r="I5" s="254"/>
    </row>
    <row r="6" spans="1:9" s="94" customFormat="1" x14ac:dyDescent="0.15">
      <c r="A6" s="94" t="s">
        <v>5281</v>
      </c>
      <c r="C6" s="97"/>
      <c r="D6" s="97"/>
      <c r="E6" s="97"/>
      <c r="F6" s="97"/>
      <c r="I6" s="356"/>
    </row>
    <row r="7" spans="1:9" s="94" customFormat="1" hidden="1" x14ac:dyDescent="0.15">
      <c r="A7" s="94" t="s">
        <v>4</v>
      </c>
      <c r="C7" s="97"/>
      <c r="D7" s="97"/>
      <c r="E7" s="97"/>
      <c r="F7" s="97"/>
      <c r="I7" s="356"/>
    </row>
    <row r="8" spans="1:9" s="94" customFormat="1" x14ac:dyDescent="0.15">
      <c r="A8" s="94" t="s">
        <v>5280</v>
      </c>
      <c r="C8" s="97"/>
      <c r="D8" s="97"/>
      <c r="E8" s="97"/>
      <c r="F8" s="97"/>
      <c r="I8" s="356"/>
    </row>
    <row r="9" spans="1:9" s="94" customFormat="1" ht="16" x14ac:dyDescent="0.15">
      <c r="A9" s="226" t="s">
        <v>5</v>
      </c>
      <c r="B9" s="8"/>
      <c r="C9" s="19"/>
      <c r="D9" s="19"/>
      <c r="E9" s="19"/>
      <c r="F9" s="19"/>
      <c r="G9" s="9"/>
      <c r="H9" s="9"/>
      <c r="I9" s="20"/>
    </row>
    <row r="11" spans="1:9" x14ac:dyDescent="0.15">
      <c r="B11" s="269" t="s">
        <v>6</v>
      </c>
    </row>
    <row r="12" spans="1:9" x14ac:dyDescent="0.15">
      <c r="B12" s="270" t="s">
        <v>7</v>
      </c>
    </row>
    <row r="13" spans="1:9" x14ac:dyDescent="0.15">
      <c r="B13" s="270" t="s">
        <v>8</v>
      </c>
    </row>
    <row r="14" spans="1:9" x14ac:dyDescent="0.15">
      <c r="B14" s="270" t="s">
        <v>9</v>
      </c>
    </row>
    <row r="16" spans="1:9" x14ac:dyDescent="0.15">
      <c r="B16" s="269" t="s">
        <v>10</v>
      </c>
    </row>
    <row r="17" spans="2:2" x14ac:dyDescent="0.15">
      <c r="B17" s="270" t="s">
        <v>11</v>
      </c>
    </row>
    <row r="18" spans="2:2" x14ac:dyDescent="0.15">
      <c r="B18" s="270" t="s">
        <v>12</v>
      </c>
    </row>
    <row r="19" spans="2:2" x14ac:dyDescent="0.15">
      <c r="B19" s="270" t="s">
        <v>13</v>
      </c>
    </row>
    <row r="20" spans="2:2" x14ac:dyDescent="0.15">
      <c r="B20" s="270" t="s">
        <v>14</v>
      </c>
    </row>
    <row r="21" spans="2:2" x14ac:dyDescent="0.15">
      <c r="B21" s="270" t="s">
        <v>15</v>
      </c>
    </row>
    <row r="22" spans="2:2" x14ac:dyDescent="0.15">
      <c r="B22" s="270" t="s">
        <v>16</v>
      </c>
    </row>
    <row r="23" spans="2:2" x14ac:dyDescent="0.15">
      <c r="B23" s="270" t="s">
        <v>576</v>
      </c>
    </row>
    <row r="24" spans="2:2" x14ac:dyDescent="0.15">
      <c r="B24" s="270"/>
    </row>
    <row r="25" spans="2:2" x14ac:dyDescent="0.15">
      <c r="B25" s="269" t="s">
        <v>5473</v>
      </c>
    </row>
    <row r="26" spans="2:2" x14ac:dyDescent="0.15">
      <c r="B26" s="270"/>
    </row>
    <row r="28" spans="2:2" x14ac:dyDescent="0.15">
      <c r="B28" s="269" t="s">
        <v>17</v>
      </c>
    </row>
    <row r="29" spans="2:2" x14ac:dyDescent="0.15">
      <c r="B29" s="270" t="s">
        <v>18</v>
      </c>
    </row>
    <row r="30" spans="2:2" x14ac:dyDescent="0.15">
      <c r="B30" s="270" t="s">
        <v>19</v>
      </c>
    </row>
    <row r="31" spans="2:2" x14ac:dyDescent="0.15">
      <c r="B31" s="270" t="s">
        <v>20</v>
      </c>
    </row>
    <row r="32" spans="2:2" x14ac:dyDescent="0.15">
      <c r="B32" s="270" t="s">
        <v>21</v>
      </c>
    </row>
    <row r="33" spans="2:2" x14ac:dyDescent="0.15">
      <c r="B33" s="270" t="s">
        <v>22</v>
      </c>
    </row>
    <row r="34" spans="2:2" x14ac:dyDescent="0.15">
      <c r="B34" s="270" t="s">
        <v>23</v>
      </c>
    </row>
    <row r="36" spans="2:2" x14ac:dyDescent="0.15">
      <c r="B36" s="269" t="s">
        <v>24</v>
      </c>
    </row>
    <row r="38" spans="2:2" x14ac:dyDescent="0.15">
      <c r="B38" s="269" t="s">
        <v>25</v>
      </c>
    </row>
    <row r="39" spans="2:2" x14ac:dyDescent="0.15">
      <c r="B39" s="270" t="s">
        <v>26</v>
      </c>
    </row>
    <row r="40" spans="2:2" x14ac:dyDescent="0.15">
      <c r="B40" s="270" t="s">
        <v>27</v>
      </c>
    </row>
    <row r="41" spans="2:2" x14ac:dyDescent="0.15">
      <c r="B41" s="270" t="s">
        <v>28</v>
      </c>
    </row>
    <row r="42" spans="2:2" x14ac:dyDescent="0.15">
      <c r="B42" s="270" t="s">
        <v>29</v>
      </c>
    </row>
    <row r="43" spans="2:2" x14ac:dyDescent="0.15">
      <c r="B43" s="270" t="s">
        <v>30</v>
      </c>
    </row>
    <row r="44" spans="2:2" x14ac:dyDescent="0.15">
      <c r="B44" s="270" t="s">
        <v>31</v>
      </c>
    </row>
    <row r="45" spans="2:2" x14ac:dyDescent="0.15">
      <c r="B45" s="270" t="s">
        <v>32</v>
      </c>
    </row>
    <row r="47" spans="2:2" x14ac:dyDescent="0.15">
      <c r="B47" s="269" t="s">
        <v>33</v>
      </c>
    </row>
    <row r="48" spans="2:2" x14ac:dyDescent="0.15">
      <c r="B48" s="270" t="s">
        <v>26</v>
      </c>
    </row>
    <row r="49" spans="2:2" x14ac:dyDescent="0.15">
      <c r="B49" s="270" t="s">
        <v>27</v>
      </c>
    </row>
    <row r="50" spans="2:2" x14ac:dyDescent="0.15">
      <c r="B50" s="270" t="s">
        <v>28</v>
      </c>
    </row>
    <row r="51" spans="2:2" x14ac:dyDescent="0.15">
      <c r="B51" s="270" t="s">
        <v>29</v>
      </c>
    </row>
    <row r="52" spans="2:2" x14ac:dyDescent="0.15">
      <c r="B52" s="270" t="s">
        <v>30</v>
      </c>
    </row>
    <row r="53" spans="2:2" x14ac:dyDescent="0.15">
      <c r="B53" s="270" t="s">
        <v>31</v>
      </c>
    </row>
    <row r="54" spans="2:2" x14ac:dyDescent="0.15">
      <c r="B54" s="270" t="s">
        <v>32</v>
      </c>
    </row>
    <row r="55" spans="2:2" x14ac:dyDescent="0.15">
      <c r="B55" s="269"/>
    </row>
    <row r="56" spans="2:2" x14ac:dyDescent="0.15">
      <c r="B56" s="269" t="s">
        <v>34</v>
      </c>
    </row>
    <row r="58" spans="2:2" x14ac:dyDescent="0.15">
      <c r="B58" s="269" t="s">
        <v>35</v>
      </c>
    </row>
  </sheetData>
  <hyperlinks>
    <hyperlink ref="B12" location="'AP &amp; Controller Hardware'!A62" display="Access Points"/>
    <hyperlink ref="B13" location="'AP &amp; Controller Hardware'!A99" display="ZoneDirector Controllers"/>
    <hyperlink ref="B14" location="'AP &amp; Controller Hardware'!A115" display="SmartZone Controller"/>
    <hyperlink ref="B17" location="'Software, Licenses, Services'!A10" display="ZoneDirector License Upgrades"/>
    <hyperlink ref="B18" location="'Software, Licenses, Services'!A65" display="RuckOS (SmartZone 100 &amp; vSCG) Licenses and Virtual Controller Instance"/>
    <hyperlink ref="B19" location="'Software, Licenses, Services'!A77" display="Smart Positioning Technology (SPoT) &amp; Virtual SPoT (vSPoT)"/>
    <hyperlink ref="B20" location="'Software, Licenses, Services'!A94" display="SmartCell Insight (SCI)"/>
    <hyperlink ref="B21" location="'Software, Licenses, Services'!A104" display="FlexMaster"/>
    <hyperlink ref="B22" location="'Software, Licenses, Services'!A133" display="ZoneFlex Tools - Ruckus ZonePlanner"/>
    <hyperlink ref="B29" location="Accessories!A9" display="Antennas"/>
    <hyperlink ref="B30" location="Accessories!A24" display="Fiber Node"/>
    <hyperlink ref="B32" location="Accessories!A37" display="Power Adapters"/>
    <hyperlink ref="B33" location="Accessories!A83" display="PoE Accessories"/>
    <hyperlink ref="B34" location="Accessories!A102" display="Miscelaneous Spares"/>
    <hyperlink ref="B39" location="'WatchDog Support'!A16" display="WatchDog Support for ZoneDirectors &amp; License Upgrades"/>
    <hyperlink ref="B40" location="'WatchDog Support'!A163" display="WatchDog Support for Virtual SCG &amp; SmartZone and License Upgrades"/>
    <hyperlink ref="B41" location="'WatchDog Support'!A178" display="Redundant Controller Support"/>
    <hyperlink ref="B42" location="'WatchDog Support'!A190" display="Standalone AP Support"/>
    <hyperlink ref="B43" location="'WatchDog Support'!A322" display="FlexMaster Support"/>
    <hyperlink ref="B44" location="'WatchDog Support'!A375" display="SmartCell Insight Support"/>
    <hyperlink ref="B45" location="'WatchDog Support'!A387" display="Virtual SPoT Support"/>
    <hyperlink ref="B48" location="'WatchDog Support Renewal'!A16" display="WatchDog Support for ZoneDirectors &amp; License Upgrades"/>
    <hyperlink ref="B49" location="'WatchDog Support Renewal'!A163" display="WatchDog Support for Virtual SCG &amp; SmartZone and License Upgrades"/>
    <hyperlink ref="B50" location="'WatchDog Support Renewal'!A178" display="Redundant Controller Support"/>
    <hyperlink ref="B51" location="'WatchDog Support Renewal'!A190" display="Standalone AP Support"/>
    <hyperlink ref="B52" location="'WatchDog Support Renewal'!A322" display="FlexMaster Support"/>
    <hyperlink ref="B53" location="'WatchDog Support Renewal'!A375" display="SmartCell Insight Support"/>
    <hyperlink ref="B54" location="'WatchDog Support Renewal'!A387" display="Virtual SPoT Support"/>
    <hyperlink ref="B31" location="Accessories!A34" display="SFP Modules for  SmartZone 100"/>
    <hyperlink ref="B23" location="'Software, Licenses, Services'!A162" display="Cloudpath"/>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U394"/>
  <sheetViews>
    <sheetView zoomScale="85" zoomScaleNormal="85" zoomScalePageLayoutView="85" workbookViewId="0"/>
  </sheetViews>
  <sheetFormatPr baseColWidth="10" defaultColWidth="8.6640625" defaultRowHeight="13" x14ac:dyDescent="0.15"/>
  <cols>
    <col min="1" max="1" width="17" style="109" customWidth="1"/>
    <col min="2" max="2" width="19" style="108" customWidth="1"/>
    <col min="3" max="3" width="105.5" style="349" customWidth="1"/>
    <col min="4" max="4" width="47.5" style="349" hidden="1" customWidth="1"/>
    <col min="5" max="5" width="5.33203125" style="349" hidden="1" customWidth="1"/>
    <col min="6" max="6" width="16.6640625" style="107" customWidth="1"/>
    <col min="7" max="7" width="18.6640625" style="107" customWidth="1"/>
    <col min="8" max="9" width="16.6640625" style="107" hidden="1" customWidth="1"/>
    <col min="10" max="13" width="16.6640625" style="107" customWidth="1"/>
    <col min="14" max="14" width="7.33203125" style="107" hidden="1" customWidth="1"/>
    <col min="15" max="15" width="8.1640625" style="107" hidden="1" customWidth="1"/>
    <col min="16" max="16" width="10.33203125" style="107" hidden="1" customWidth="1"/>
    <col min="17" max="17" width="0" style="107" hidden="1" customWidth="1"/>
    <col min="18" max="16384" width="8.6640625" style="107"/>
  </cols>
  <sheetData>
    <row r="1" spans="1:21" x14ac:dyDescent="0.15">
      <c r="C1" s="363"/>
      <c r="D1" s="363"/>
      <c r="E1" s="363"/>
      <c r="F1" s="107" t="s">
        <v>0</v>
      </c>
    </row>
    <row r="2" spans="1:21" x14ac:dyDescent="0.15">
      <c r="C2" s="363"/>
      <c r="D2" s="363"/>
      <c r="E2" s="363"/>
      <c r="F2" s="107" t="s">
        <v>1</v>
      </c>
    </row>
    <row r="3" spans="1:21" x14ac:dyDescent="0.15">
      <c r="C3" s="363"/>
      <c r="D3" s="363"/>
      <c r="E3" s="363"/>
      <c r="F3" s="107" t="s">
        <v>2</v>
      </c>
    </row>
    <row r="5" spans="1:21" s="151" customFormat="1" ht="18" x14ac:dyDescent="0.15">
      <c r="A5" s="154" t="s">
        <v>1215</v>
      </c>
      <c r="B5" s="154"/>
      <c r="C5" s="153"/>
      <c r="D5" s="153"/>
      <c r="E5" s="153"/>
      <c r="F5" s="152"/>
      <c r="G5" s="152"/>
      <c r="J5" s="152"/>
      <c r="K5" s="152"/>
      <c r="L5" s="152"/>
      <c r="M5" s="152"/>
    </row>
    <row r="6" spans="1:21" x14ac:dyDescent="0.15">
      <c r="A6" s="107" t="str">
        <f>'AP &amp; Controller Hardware'!A6</f>
        <v>Effective on December 1st 2015</v>
      </c>
      <c r="B6" s="107"/>
      <c r="C6" s="363"/>
      <c r="D6" s="363"/>
      <c r="E6" s="363"/>
    </row>
    <row r="7" spans="1:21" x14ac:dyDescent="0.15">
      <c r="A7" s="107" t="str">
        <f>'AP &amp; Controller Hardware'!A8</f>
        <v>Version: 20151201_rev1</v>
      </c>
      <c r="B7" s="107"/>
      <c r="C7" s="363"/>
      <c r="D7" s="363"/>
      <c r="E7" s="363"/>
    </row>
    <row r="9" spans="1:21" s="176" customFormat="1" ht="16" x14ac:dyDescent="0.15">
      <c r="A9" s="178" t="s">
        <v>2363</v>
      </c>
      <c r="B9" s="178"/>
      <c r="C9" s="172"/>
      <c r="D9" s="172"/>
      <c r="E9" s="172"/>
      <c r="F9" s="173"/>
      <c r="G9" s="173"/>
      <c r="H9" s="173"/>
      <c r="J9" s="173"/>
      <c r="K9" s="173"/>
      <c r="L9" s="173"/>
      <c r="M9" s="173"/>
    </row>
    <row r="10" spans="1:21" x14ac:dyDescent="0.15">
      <c r="A10" s="420"/>
      <c r="B10" s="420"/>
      <c r="C10" s="420"/>
      <c r="D10" s="420"/>
      <c r="E10" s="420"/>
      <c r="F10" s="420"/>
      <c r="G10" s="420"/>
      <c r="H10" s="420"/>
    </row>
    <row r="11" spans="1:21" x14ac:dyDescent="0.15">
      <c r="A11" s="364"/>
      <c r="B11" s="364"/>
      <c r="C11" s="131"/>
      <c r="D11" s="131"/>
      <c r="E11" s="131"/>
      <c r="F11" s="364"/>
      <c r="G11" s="364"/>
      <c r="H11" s="364"/>
      <c r="N11" s="123" t="s">
        <v>1217</v>
      </c>
      <c r="O11" s="123" t="s">
        <v>1218</v>
      </c>
    </row>
    <row r="12" spans="1:21" ht="48" x14ac:dyDescent="0.15">
      <c r="A12" s="364"/>
      <c r="B12" s="131" t="s">
        <v>1219</v>
      </c>
      <c r="C12" s="364" t="s">
        <v>1220</v>
      </c>
      <c r="D12" s="364"/>
      <c r="E12" s="364"/>
      <c r="F12" s="364"/>
      <c r="G12" s="364"/>
      <c r="H12" s="364"/>
      <c r="I12" s="40">
        <v>0.14000000000000001</v>
      </c>
      <c r="N12" s="41">
        <v>0.3</v>
      </c>
      <c r="O12" s="41">
        <v>0.4</v>
      </c>
    </row>
    <row r="13" spans="1:21" ht="48" x14ac:dyDescent="0.15">
      <c r="A13" s="364"/>
      <c r="B13" s="131" t="s">
        <v>2364</v>
      </c>
      <c r="C13" s="364" t="s">
        <v>1222</v>
      </c>
      <c r="D13" s="364"/>
      <c r="E13" s="364"/>
      <c r="F13" s="364"/>
      <c r="G13" s="364"/>
      <c r="H13" s="364"/>
      <c r="I13" s="40">
        <v>0.2</v>
      </c>
      <c r="N13" s="41">
        <v>0.42857400000000001</v>
      </c>
      <c r="O13" s="41">
        <v>0.57142899999999996</v>
      </c>
    </row>
    <row r="14" spans="1:21" ht="14" thickBot="1" x14ac:dyDescent="0.2">
      <c r="A14" s="364"/>
      <c r="B14" s="131" t="s">
        <v>1223</v>
      </c>
      <c r="C14" s="364" t="s">
        <v>2365</v>
      </c>
      <c r="D14" s="364"/>
      <c r="E14" s="364"/>
      <c r="F14" s="364"/>
      <c r="G14" s="364"/>
      <c r="H14" s="364"/>
      <c r="I14" s="40">
        <v>0.06</v>
      </c>
      <c r="N14" s="41"/>
      <c r="O14" s="41"/>
    </row>
    <row r="15" spans="1:21" ht="49" thickBot="1" x14ac:dyDescent="0.2">
      <c r="A15" s="364"/>
      <c r="B15" s="131"/>
      <c r="C15" s="364"/>
      <c r="D15" s="364"/>
      <c r="E15" s="364"/>
      <c r="F15" s="133" t="s">
        <v>1225</v>
      </c>
      <c r="G15" s="364"/>
      <c r="H15" s="364"/>
      <c r="J15" s="417" t="s">
        <v>1226</v>
      </c>
      <c r="K15" s="418"/>
      <c r="L15" s="418"/>
      <c r="M15" s="419"/>
      <c r="S15" s="127"/>
      <c r="T15" s="127"/>
      <c r="U15" s="127"/>
    </row>
    <row r="16" spans="1:21" ht="16" x14ac:dyDescent="0.15">
      <c r="A16" s="110" t="s">
        <v>1227</v>
      </c>
      <c r="B16" s="178"/>
      <c r="C16" s="172"/>
      <c r="D16" s="172"/>
      <c r="E16" s="172"/>
      <c r="F16" s="173"/>
      <c r="G16" s="173"/>
      <c r="H16" s="364"/>
      <c r="I16" s="40"/>
      <c r="J16" s="173"/>
      <c r="K16" s="173"/>
      <c r="L16" s="173"/>
      <c r="M16" s="173"/>
      <c r="N16" s="41"/>
      <c r="O16" s="41"/>
      <c r="S16" s="127"/>
      <c r="T16" s="127"/>
      <c r="U16" s="127"/>
    </row>
    <row r="17" spans="1:21" x14ac:dyDescent="0.15">
      <c r="A17" s="118" t="s">
        <v>99</v>
      </c>
      <c r="B17" s="117" t="s">
        <v>290</v>
      </c>
      <c r="C17" s="116" t="s">
        <v>100</v>
      </c>
      <c r="D17" s="116"/>
      <c r="E17" s="116"/>
      <c r="F17" s="115" t="s">
        <v>102</v>
      </c>
      <c r="G17" s="115"/>
      <c r="J17" s="132" t="s">
        <v>1228</v>
      </c>
      <c r="K17" s="132" t="s">
        <v>102</v>
      </c>
      <c r="L17" s="132" t="s">
        <v>1229</v>
      </c>
      <c r="M17" s="132" t="s">
        <v>102</v>
      </c>
      <c r="S17" s="127"/>
      <c r="T17" s="127"/>
      <c r="U17" s="127"/>
    </row>
    <row r="18" spans="1:21" x14ac:dyDescent="0.15">
      <c r="A18" s="364"/>
      <c r="B18" s="124" t="s">
        <v>2366</v>
      </c>
      <c r="C18" s="129" t="s">
        <v>2367</v>
      </c>
      <c r="D18" s="129" t="s">
        <v>2368</v>
      </c>
      <c r="E18" s="129">
        <f t="shared" ref="E18" si="0">LEN(D18)</f>
        <v>34</v>
      </c>
      <c r="F18" s="88">
        <v>124</v>
      </c>
      <c r="G18" s="364"/>
      <c r="H18" s="364"/>
      <c r="I18" s="40"/>
      <c r="J18" s="127" t="s">
        <v>2369</v>
      </c>
      <c r="K18" s="88">
        <v>248</v>
      </c>
      <c r="L18" s="127" t="s">
        <v>2370</v>
      </c>
      <c r="M18" s="88">
        <v>376</v>
      </c>
      <c r="N18" s="41"/>
      <c r="O18" s="41"/>
      <c r="S18" s="127"/>
      <c r="T18" s="127"/>
      <c r="U18" s="127"/>
    </row>
    <row r="19" spans="1:21" x14ac:dyDescent="0.15">
      <c r="A19" s="364"/>
      <c r="B19" s="131"/>
      <c r="C19" s="364"/>
      <c r="D19" s="364"/>
      <c r="E19" s="364"/>
      <c r="F19" s="364"/>
      <c r="G19" s="364"/>
      <c r="H19" s="364"/>
      <c r="I19" s="40"/>
      <c r="N19" s="41"/>
      <c r="O19" s="41"/>
      <c r="S19" s="127"/>
      <c r="T19" s="127"/>
      <c r="U19" s="127"/>
    </row>
    <row r="20" spans="1:21" ht="17" thickBot="1" x14ac:dyDescent="0.2">
      <c r="A20" s="110" t="s">
        <v>1235</v>
      </c>
      <c r="B20" s="178"/>
      <c r="C20" s="172"/>
      <c r="D20" s="172"/>
      <c r="E20" s="172"/>
      <c r="F20" s="173"/>
      <c r="G20" s="173"/>
      <c r="H20" s="364"/>
      <c r="I20" s="40"/>
      <c r="J20" s="173"/>
      <c r="K20" s="173"/>
      <c r="L20" s="173"/>
      <c r="M20" s="173"/>
      <c r="N20" s="41"/>
      <c r="O20" s="41"/>
    </row>
    <row r="21" spans="1:21" ht="49" thickBot="1" x14ac:dyDescent="0.2">
      <c r="A21" s="364"/>
      <c r="B21" s="107"/>
      <c r="C21" s="107"/>
      <c r="D21" s="107"/>
      <c r="E21" s="107"/>
      <c r="F21" s="133" t="s">
        <v>1225</v>
      </c>
      <c r="G21" s="364"/>
      <c r="H21" s="364"/>
      <c r="J21" s="417" t="s">
        <v>1226</v>
      </c>
      <c r="K21" s="418"/>
      <c r="L21" s="418"/>
      <c r="M21" s="419"/>
    </row>
    <row r="22" spans="1:21" x14ac:dyDescent="0.15">
      <c r="A22" s="118" t="s">
        <v>99</v>
      </c>
      <c r="B22" s="117" t="s">
        <v>290</v>
      </c>
      <c r="C22" s="116" t="s">
        <v>100</v>
      </c>
      <c r="D22" s="116"/>
      <c r="E22" s="116"/>
      <c r="F22" s="115" t="s">
        <v>102</v>
      </c>
      <c r="G22" s="115"/>
      <c r="H22" s="364"/>
      <c r="J22" s="132" t="s">
        <v>1228</v>
      </c>
      <c r="K22" s="132" t="s">
        <v>102</v>
      </c>
      <c r="L22" s="132" t="s">
        <v>1229</v>
      </c>
      <c r="M22" s="132" t="s">
        <v>102</v>
      </c>
    </row>
    <row r="23" spans="1:21" x14ac:dyDescent="0.15">
      <c r="A23" s="364"/>
      <c r="B23" s="131"/>
      <c r="C23" s="364"/>
      <c r="D23" s="364"/>
      <c r="E23" s="364"/>
      <c r="F23" s="364"/>
      <c r="G23" s="364"/>
      <c r="H23" s="364"/>
      <c r="J23" s="132"/>
      <c r="K23" s="132"/>
      <c r="L23" s="132"/>
      <c r="M23" s="132"/>
    </row>
    <row r="24" spans="1:21" s="127" customFormat="1" x14ac:dyDescent="0.15">
      <c r="A24" s="237"/>
      <c r="B24" s="124" t="s">
        <v>2371</v>
      </c>
      <c r="C24" s="129" t="s">
        <v>2372</v>
      </c>
      <c r="D24" s="129" t="s">
        <v>2373</v>
      </c>
      <c r="E24" s="129">
        <f t="shared" ref="E24:E25" si="1">LEN(D24)</f>
        <v>31</v>
      </c>
      <c r="F24" s="88">
        <f>ROUNDUP(I24*I$12,0)</f>
        <v>154</v>
      </c>
      <c r="G24" s="237"/>
      <c r="H24" s="237"/>
      <c r="I24" s="144">
        <v>1095</v>
      </c>
      <c r="J24" s="127" t="s">
        <v>2374</v>
      </c>
      <c r="K24" s="88">
        <f>ROUNDUP(I24*N$12,0)</f>
        <v>329</v>
      </c>
      <c r="L24" s="127" t="s">
        <v>2375</v>
      </c>
      <c r="M24" s="88">
        <f>ROUNDUP(I24*O$12,0)</f>
        <v>438</v>
      </c>
    </row>
    <row r="25" spans="1:21" s="127" customFormat="1" x14ac:dyDescent="0.15">
      <c r="A25" s="237"/>
      <c r="B25" s="124" t="s">
        <v>2376</v>
      </c>
      <c r="C25" s="129" t="s">
        <v>2377</v>
      </c>
      <c r="D25" s="129" t="s">
        <v>2378</v>
      </c>
      <c r="E25" s="129">
        <f t="shared" si="1"/>
        <v>29</v>
      </c>
      <c r="F25" s="88">
        <f>ROUNDUP(I24*I$13,0)</f>
        <v>219</v>
      </c>
      <c r="G25" s="237"/>
      <c r="H25" s="237"/>
      <c r="J25" s="127" t="s">
        <v>2379</v>
      </c>
      <c r="K25" s="88">
        <f>ROUNDUP(I24*N$13,0)</f>
        <v>470</v>
      </c>
      <c r="L25" s="127" t="s">
        <v>2380</v>
      </c>
      <c r="M25" s="88">
        <f>ROUNDUP(I24*O$13,0)</f>
        <v>626</v>
      </c>
    </row>
    <row r="26" spans="1:21" x14ac:dyDescent="0.15">
      <c r="A26" s="364"/>
      <c r="B26" s="131"/>
      <c r="C26" s="364"/>
      <c r="D26" s="364"/>
      <c r="E26" s="364"/>
      <c r="F26" s="364"/>
      <c r="G26" s="364"/>
      <c r="H26" s="364"/>
      <c r="J26" s="132"/>
      <c r="K26" s="132"/>
      <c r="L26" s="132"/>
      <c r="M26" s="132"/>
    </row>
    <row r="27" spans="1:21" s="127" customFormat="1" ht="15" customHeight="1" x14ac:dyDescent="0.15">
      <c r="B27" s="124" t="s">
        <v>2381</v>
      </c>
      <c r="C27" s="129" t="s">
        <v>2382</v>
      </c>
      <c r="D27" s="129" t="s">
        <v>2383</v>
      </c>
      <c r="E27" s="129">
        <f>LEN(D27)</f>
        <v>36</v>
      </c>
      <c r="F27" s="88">
        <f>ROUNDUP(I27*I$12,0)</f>
        <v>21</v>
      </c>
      <c r="H27" s="272"/>
      <c r="I27" s="48">
        <v>150</v>
      </c>
      <c r="J27" s="124" t="s">
        <v>2384</v>
      </c>
      <c r="K27" s="144">
        <f>ROUNDUP(I27*N$12,0)</f>
        <v>45</v>
      </c>
      <c r="L27" s="124" t="s">
        <v>2385</v>
      </c>
      <c r="M27" s="144">
        <f>ROUNDUP(I27*O$12,0)</f>
        <v>60</v>
      </c>
    </row>
    <row r="28" spans="1:21" s="127" customFormat="1" ht="15" customHeight="1" x14ac:dyDescent="0.15">
      <c r="B28" s="124" t="s">
        <v>2386</v>
      </c>
      <c r="C28" s="129" t="s">
        <v>2387</v>
      </c>
      <c r="D28" s="129" t="s">
        <v>2388</v>
      </c>
      <c r="E28" s="129">
        <f>LEN(D28)</f>
        <v>34</v>
      </c>
      <c r="F28" s="88">
        <f>ROUNDUP(I27*I$13,0)</f>
        <v>30</v>
      </c>
      <c r="H28" s="272"/>
      <c r="I28" s="48"/>
      <c r="J28" s="124" t="s">
        <v>2389</v>
      </c>
      <c r="K28" s="144">
        <f>ROUNDUP(I27*N$13,0)</f>
        <v>65</v>
      </c>
      <c r="L28" s="124" t="s">
        <v>2390</v>
      </c>
      <c r="M28" s="144">
        <f>ROUNDUP(I27*O$13,0)</f>
        <v>86</v>
      </c>
    </row>
    <row r="29" spans="1:21" x14ac:dyDescent="0.15">
      <c r="A29" s="364"/>
      <c r="B29" s="131"/>
      <c r="C29" s="364"/>
      <c r="D29" s="364"/>
      <c r="E29" s="364"/>
      <c r="F29" s="364"/>
      <c r="G29" s="364"/>
      <c r="H29" s="364"/>
      <c r="J29" s="132"/>
      <c r="K29" s="132"/>
      <c r="L29" s="132"/>
      <c r="M29" s="132"/>
    </row>
    <row r="30" spans="1:21" ht="15" customHeight="1" x14ac:dyDescent="0.15">
      <c r="A30" s="107"/>
      <c r="B30" s="123"/>
      <c r="C30" s="363"/>
      <c r="D30" s="363"/>
      <c r="E30" s="363"/>
      <c r="F30" s="88"/>
      <c r="H30" s="13"/>
      <c r="I30" s="45"/>
      <c r="J30" s="123"/>
      <c r="L30" s="123"/>
    </row>
    <row r="31" spans="1:21" s="141" customFormat="1" ht="15" customHeight="1" x14ac:dyDescent="0.15">
      <c r="B31" s="113" t="s">
        <v>2391</v>
      </c>
      <c r="C31" s="114" t="s">
        <v>2392</v>
      </c>
      <c r="D31" s="114" t="s">
        <v>2393</v>
      </c>
      <c r="E31" s="114">
        <f>LEN(D31)</f>
        <v>31</v>
      </c>
      <c r="F31" s="84">
        <f>I31*I$12</f>
        <v>168.00000000000003</v>
      </c>
      <c r="G31" s="275" t="s">
        <v>1259</v>
      </c>
      <c r="H31" s="102"/>
      <c r="I31" s="104">
        <v>1200</v>
      </c>
      <c r="J31" s="113" t="s">
        <v>2394</v>
      </c>
      <c r="K31" s="150">
        <f>I31*N$12</f>
        <v>360</v>
      </c>
      <c r="L31" s="149"/>
      <c r="M31" s="135"/>
    </row>
    <row r="32" spans="1:21" s="141" customFormat="1" ht="15" customHeight="1" x14ac:dyDescent="0.15">
      <c r="B32" s="113" t="s">
        <v>2395</v>
      </c>
      <c r="C32" s="114" t="s">
        <v>2396</v>
      </c>
      <c r="D32" s="114" t="s">
        <v>2397</v>
      </c>
      <c r="E32" s="114">
        <f>LEN(D32)</f>
        <v>29</v>
      </c>
      <c r="F32" s="84">
        <f>I31*I$13</f>
        <v>240</v>
      </c>
      <c r="G32" s="275" t="s">
        <v>1259</v>
      </c>
      <c r="H32" s="102"/>
      <c r="I32" s="104"/>
      <c r="J32" s="113" t="s">
        <v>2398</v>
      </c>
      <c r="K32" s="150">
        <f>I31*N$13</f>
        <v>514.28880000000004</v>
      </c>
      <c r="L32" s="149"/>
      <c r="M32" s="135"/>
    </row>
    <row r="33" spans="1:13" s="141" customFormat="1" ht="15" customHeight="1" x14ac:dyDescent="0.15">
      <c r="B33" s="113"/>
      <c r="C33" s="114"/>
      <c r="E33" s="114"/>
      <c r="F33" s="84"/>
      <c r="H33" s="102"/>
      <c r="I33" s="104"/>
      <c r="J33" s="113"/>
      <c r="K33" s="274"/>
      <c r="L33" s="113"/>
      <c r="M33" s="274"/>
    </row>
    <row r="34" spans="1:13" s="141" customFormat="1" ht="15" customHeight="1" x14ac:dyDescent="0.15">
      <c r="B34" s="113" t="s">
        <v>2399</v>
      </c>
      <c r="C34" s="114" t="s">
        <v>2400</v>
      </c>
      <c r="D34" s="114" t="s">
        <v>2401</v>
      </c>
      <c r="E34" s="114">
        <f>LEN(D34)</f>
        <v>31</v>
      </c>
      <c r="F34" s="84">
        <f>I34*I$12</f>
        <v>280</v>
      </c>
      <c r="G34" s="275" t="s">
        <v>1259</v>
      </c>
      <c r="H34" s="102"/>
      <c r="I34" s="104">
        <v>2000</v>
      </c>
      <c r="J34" s="113" t="s">
        <v>2402</v>
      </c>
      <c r="K34" s="150">
        <f>I34*N$12</f>
        <v>600</v>
      </c>
      <c r="L34" s="149"/>
      <c r="M34" s="135"/>
    </row>
    <row r="35" spans="1:13" s="141" customFormat="1" ht="15" customHeight="1" x14ac:dyDescent="0.15">
      <c r="B35" s="113" t="s">
        <v>2403</v>
      </c>
      <c r="C35" s="114" t="s">
        <v>2404</v>
      </c>
      <c r="D35" s="114" t="s">
        <v>2405</v>
      </c>
      <c r="E35" s="114">
        <f>LEN(D35)</f>
        <v>29</v>
      </c>
      <c r="F35" s="84">
        <f>I34*I$13</f>
        <v>400</v>
      </c>
      <c r="G35" s="275" t="s">
        <v>1259</v>
      </c>
      <c r="H35" s="102"/>
      <c r="I35" s="104"/>
      <c r="J35" s="113" t="s">
        <v>2406</v>
      </c>
      <c r="K35" s="150">
        <f>I34*N$13</f>
        <v>857.14800000000002</v>
      </c>
      <c r="L35" s="149"/>
      <c r="M35" s="135"/>
    </row>
    <row r="36" spans="1:13" s="141" customFormat="1" ht="15" customHeight="1" x14ac:dyDescent="0.15">
      <c r="B36" s="113"/>
      <c r="C36" s="114"/>
      <c r="E36" s="114"/>
      <c r="F36" s="84"/>
      <c r="H36" s="102"/>
      <c r="I36" s="104"/>
      <c r="J36" s="113"/>
      <c r="K36" s="274"/>
      <c r="L36" s="113"/>
      <c r="M36" s="274"/>
    </row>
    <row r="37" spans="1:13" s="141" customFormat="1" ht="15" customHeight="1" x14ac:dyDescent="0.15">
      <c r="B37" s="113" t="s">
        <v>2407</v>
      </c>
      <c r="C37" s="114" t="s">
        <v>2408</v>
      </c>
      <c r="D37" s="114" t="s">
        <v>2409</v>
      </c>
      <c r="E37" s="114">
        <f>LEN(D37)</f>
        <v>31</v>
      </c>
      <c r="F37" s="84">
        <f>I37*I$12</f>
        <v>560</v>
      </c>
      <c r="G37" s="275" t="s">
        <v>1259</v>
      </c>
      <c r="H37" s="102"/>
      <c r="I37" s="104">
        <v>4000</v>
      </c>
      <c r="J37" s="113" t="s">
        <v>2410</v>
      </c>
      <c r="K37" s="150">
        <f>I37*N$12</f>
        <v>1200</v>
      </c>
      <c r="L37" s="149"/>
      <c r="M37" s="135"/>
    </row>
    <row r="38" spans="1:13" s="141" customFormat="1" ht="15" customHeight="1" x14ac:dyDescent="0.15">
      <c r="B38" s="113" t="s">
        <v>2411</v>
      </c>
      <c r="C38" s="114" t="s">
        <v>2412</v>
      </c>
      <c r="D38" s="114" t="s">
        <v>2413</v>
      </c>
      <c r="E38" s="114">
        <f>LEN(D38)</f>
        <v>29</v>
      </c>
      <c r="F38" s="84">
        <f>I37*I$13</f>
        <v>800</v>
      </c>
      <c r="G38" s="275" t="s">
        <v>1259</v>
      </c>
      <c r="H38" s="102"/>
      <c r="I38" s="104"/>
      <c r="J38" s="113" t="s">
        <v>2414</v>
      </c>
      <c r="K38" s="150">
        <f>I37*N$13</f>
        <v>1714.296</v>
      </c>
      <c r="L38" s="149"/>
      <c r="M38" s="135"/>
    </row>
    <row r="39" spans="1:13" s="141" customFormat="1" ht="15" customHeight="1" x14ac:dyDescent="0.15">
      <c r="B39" s="113"/>
      <c r="C39" s="114"/>
      <c r="E39" s="114"/>
      <c r="F39" s="84"/>
      <c r="H39" s="102"/>
      <c r="I39" s="104"/>
      <c r="J39" s="113"/>
      <c r="K39" s="274"/>
      <c r="L39" s="113"/>
      <c r="M39" s="274"/>
    </row>
    <row r="40" spans="1:13" s="141" customFormat="1" ht="15" customHeight="1" x14ac:dyDescent="0.15">
      <c r="B40" s="113" t="s">
        <v>2415</v>
      </c>
      <c r="C40" s="114" t="s">
        <v>2416</v>
      </c>
      <c r="D40" s="114" t="s">
        <v>2417</v>
      </c>
      <c r="E40" s="114">
        <f>LEN(D40)</f>
        <v>31</v>
      </c>
      <c r="F40" s="84">
        <f>I40*I$12</f>
        <v>980.00000000000011</v>
      </c>
      <c r="G40" s="275" t="s">
        <v>1259</v>
      </c>
      <c r="H40" s="102"/>
      <c r="I40" s="104">
        <v>7000</v>
      </c>
      <c r="J40" s="113" t="s">
        <v>2418</v>
      </c>
      <c r="K40" s="150">
        <f>I40*N$12</f>
        <v>2100</v>
      </c>
      <c r="L40" s="149"/>
      <c r="M40" s="135"/>
    </row>
    <row r="41" spans="1:13" s="141" customFormat="1" ht="15" customHeight="1" x14ac:dyDescent="0.15">
      <c r="B41" s="113" t="s">
        <v>2419</v>
      </c>
      <c r="C41" s="114" t="s">
        <v>2420</v>
      </c>
      <c r="D41" s="114" t="s">
        <v>2421</v>
      </c>
      <c r="E41" s="114">
        <f>LEN(D41)</f>
        <v>29</v>
      </c>
      <c r="F41" s="84">
        <f>I40*I$13</f>
        <v>1400</v>
      </c>
      <c r="G41" s="335" t="s">
        <v>1259</v>
      </c>
      <c r="H41" s="102"/>
      <c r="I41" s="104"/>
      <c r="J41" s="113" t="s">
        <v>2422</v>
      </c>
      <c r="K41" s="150">
        <f>I40*N$13</f>
        <v>3000.018</v>
      </c>
      <c r="L41" s="149"/>
      <c r="M41" s="135"/>
    </row>
    <row r="42" spans="1:13" ht="15" customHeight="1" x14ac:dyDescent="0.15">
      <c r="A42" s="107"/>
      <c r="B42" s="123"/>
      <c r="C42" s="363"/>
      <c r="D42" s="363"/>
      <c r="E42" s="363"/>
      <c r="F42" s="88"/>
      <c r="H42" s="13"/>
      <c r="I42" s="45"/>
      <c r="J42" s="123"/>
      <c r="K42" s="144"/>
      <c r="L42" s="123"/>
      <c r="M42" s="144"/>
    </row>
    <row r="43" spans="1:13" ht="15" customHeight="1" x14ac:dyDescent="0.15">
      <c r="A43" s="107"/>
      <c r="B43" s="203" t="s">
        <v>2423</v>
      </c>
      <c r="C43" s="139" t="s">
        <v>2424</v>
      </c>
      <c r="D43" s="139" t="s">
        <v>2425</v>
      </c>
      <c r="E43" s="114">
        <f>LEN(D43)</f>
        <v>37</v>
      </c>
      <c r="F43" s="84">
        <f>I43*I$12</f>
        <v>112.00000000000001</v>
      </c>
      <c r="G43" s="275" t="s">
        <v>1259</v>
      </c>
      <c r="H43" s="102"/>
      <c r="I43" s="104">
        <v>800</v>
      </c>
      <c r="J43" s="203" t="s">
        <v>2426</v>
      </c>
      <c r="K43" s="150">
        <f>I43*N$12</f>
        <v>240</v>
      </c>
      <c r="L43" s="149"/>
      <c r="M43" s="135"/>
    </row>
    <row r="44" spans="1:13" ht="15" customHeight="1" x14ac:dyDescent="0.15">
      <c r="A44" s="107"/>
      <c r="B44" s="203" t="s">
        <v>2427</v>
      </c>
      <c r="C44" s="139" t="s">
        <v>2428</v>
      </c>
      <c r="D44" s="139" t="s">
        <v>2429</v>
      </c>
      <c r="E44" s="114">
        <f>LEN(D44)</f>
        <v>35</v>
      </c>
      <c r="F44" s="84">
        <f>I43*I$13</f>
        <v>160</v>
      </c>
      <c r="G44" s="275" t="s">
        <v>1259</v>
      </c>
      <c r="H44" s="102"/>
      <c r="I44" s="104"/>
      <c r="J44" s="203" t="s">
        <v>2430</v>
      </c>
      <c r="K44" s="150">
        <f>I43*N$13</f>
        <v>342.85919999999999</v>
      </c>
      <c r="L44" s="149"/>
      <c r="M44" s="135"/>
    </row>
    <row r="45" spans="1:13" ht="15" customHeight="1" x14ac:dyDescent="0.15">
      <c r="A45" s="107"/>
      <c r="B45" s="113"/>
      <c r="C45" s="114"/>
      <c r="D45" s="114"/>
      <c r="E45" s="114"/>
      <c r="F45" s="84"/>
      <c r="G45" s="141"/>
      <c r="H45" s="102"/>
      <c r="I45" s="104"/>
      <c r="J45" s="113"/>
      <c r="K45" s="150"/>
      <c r="L45" s="113"/>
      <c r="M45" s="150"/>
    </row>
    <row r="46" spans="1:13" ht="15" customHeight="1" x14ac:dyDescent="0.15">
      <c r="A46" s="107"/>
      <c r="B46" s="203" t="s">
        <v>2431</v>
      </c>
      <c r="C46" s="139" t="s">
        <v>2432</v>
      </c>
      <c r="D46" s="139" t="s">
        <v>2433</v>
      </c>
      <c r="E46" s="139">
        <f>LEN(D46)</f>
        <v>37</v>
      </c>
      <c r="F46" s="332">
        <f>$I$46*I12</f>
        <v>392.00000000000006</v>
      </c>
      <c r="G46" s="275" t="s">
        <v>1259</v>
      </c>
      <c r="H46" s="333"/>
      <c r="I46" s="334">
        <v>2800</v>
      </c>
      <c r="J46" s="203" t="s">
        <v>2434</v>
      </c>
      <c r="K46" s="150">
        <f>$I$46*N12</f>
        <v>840</v>
      </c>
      <c r="L46" s="149"/>
      <c r="M46" s="135"/>
    </row>
    <row r="47" spans="1:13" ht="15" customHeight="1" x14ac:dyDescent="0.15">
      <c r="A47" s="107"/>
      <c r="B47" s="203" t="s">
        <v>2435</v>
      </c>
      <c r="C47" s="139" t="s">
        <v>2436</v>
      </c>
      <c r="D47" s="139" t="s">
        <v>2437</v>
      </c>
      <c r="E47" s="139">
        <v>36</v>
      </c>
      <c r="F47" s="332">
        <f>$I$46*I13</f>
        <v>560</v>
      </c>
      <c r="G47" s="275" t="s">
        <v>1259</v>
      </c>
      <c r="H47" s="333"/>
      <c r="I47" s="334"/>
      <c r="J47" s="203" t="s">
        <v>2438</v>
      </c>
      <c r="K47" s="150">
        <f>$I$46*N13</f>
        <v>1200.0072</v>
      </c>
      <c r="L47" s="149"/>
      <c r="M47" s="135"/>
    </row>
    <row r="48" spans="1:13" ht="15" customHeight="1" x14ac:dyDescent="0.15">
      <c r="A48" s="107"/>
      <c r="B48" s="203"/>
      <c r="C48" s="350"/>
      <c r="D48" s="350"/>
      <c r="E48" s="350"/>
      <c r="F48" s="332"/>
      <c r="G48" s="350"/>
      <c r="H48" s="333"/>
      <c r="I48" s="334"/>
      <c r="J48" s="203"/>
      <c r="K48" s="150"/>
      <c r="L48" s="203"/>
      <c r="M48" s="150"/>
    </row>
    <row r="49" spans="1:13" ht="15" customHeight="1" x14ac:dyDescent="0.15">
      <c r="A49" s="107"/>
      <c r="B49" s="203" t="s">
        <v>2439</v>
      </c>
      <c r="C49" s="139" t="s">
        <v>2440</v>
      </c>
      <c r="D49" s="139" t="s">
        <v>2441</v>
      </c>
      <c r="E49" s="139">
        <f>LEN(D49)</f>
        <v>37</v>
      </c>
      <c r="F49" s="332">
        <f>$I$49*I12</f>
        <v>812.00000000000011</v>
      </c>
      <c r="G49" s="275" t="s">
        <v>1259</v>
      </c>
      <c r="H49" s="333"/>
      <c r="I49" s="334">
        <v>5800</v>
      </c>
      <c r="J49" s="203" t="s">
        <v>2442</v>
      </c>
      <c r="K49" s="150">
        <f>$I$49*N12</f>
        <v>1740</v>
      </c>
      <c r="L49" s="149"/>
      <c r="M49" s="135"/>
    </row>
    <row r="50" spans="1:13" ht="15" customHeight="1" x14ac:dyDescent="0.15">
      <c r="A50" s="107"/>
      <c r="B50" s="203" t="s">
        <v>2443</v>
      </c>
      <c r="C50" s="139" t="s">
        <v>2444</v>
      </c>
      <c r="D50" s="139" t="s">
        <v>2445</v>
      </c>
      <c r="E50" s="139">
        <f t="shared" ref="E50:E59" si="2">LEN(D50)</f>
        <v>35</v>
      </c>
      <c r="F50" s="332">
        <f>$I$49*I13</f>
        <v>1160</v>
      </c>
      <c r="G50" s="275" t="s">
        <v>1259</v>
      </c>
      <c r="H50" s="333"/>
      <c r="I50" s="334"/>
      <c r="J50" s="203" t="s">
        <v>2446</v>
      </c>
      <c r="K50" s="150">
        <f>$I$49*N13</f>
        <v>2485.7292000000002</v>
      </c>
      <c r="L50" s="149"/>
      <c r="M50" s="135"/>
    </row>
    <row r="51" spans="1:13" ht="15" customHeight="1" x14ac:dyDescent="0.15">
      <c r="A51" s="107"/>
      <c r="B51" s="203"/>
      <c r="C51" s="139"/>
      <c r="D51" s="139"/>
      <c r="E51" s="139"/>
      <c r="F51" s="84"/>
      <c r="G51" s="181"/>
      <c r="H51" s="68"/>
      <c r="I51" s="204"/>
      <c r="J51" s="203"/>
      <c r="K51" s="150"/>
      <c r="L51" s="203"/>
      <c r="M51" s="150"/>
    </row>
    <row r="52" spans="1:13" ht="15" customHeight="1" x14ac:dyDescent="0.15">
      <c r="A52" s="107"/>
      <c r="B52" s="203" t="s">
        <v>2447</v>
      </c>
      <c r="C52" s="139" t="s">
        <v>2448</v>
      </c>
      <c r="D52" s="139" t="s">
        <v>2449</v>
      </c>
      <c r="E52" s="139">
        <f t="shared" si="2"/>
        <v>37</v>
      </c>
      <c r="F52" s="84">
        <f>I52*I$12</f>
        <v>280</v>
      </c>
      <c r="G52" s="275" t="s">
        <v>1259</v>
      </c>
      <c r="H52" s="68"/>
      <c r="I52" s="204">
        <v>2000</v>
      </c>
      <c r="J52" s="203" t="s">
        <v>2450</v>
      </c>
      <c r="K52" s="150">
        <f>I52*N$12</f>
        <v>600</v>
      </c>
      <c r="L52" s="149"/>
      <c r="M52" s="135"/>
    </row>
    <row r="53" spans="1:13" ht="15" customHeight="1" x14ac:dyDescent="0.15">
      <c r="A53" s="107"/>
      <c r="B53" s="203" t="s">
        <v>2451</v>
      </c>
      <c r="C53" s="139" t="s">
        <v>2452</v>
      </c>
      <c r="D53" s="139" t="s">
        <v>2453</v>
      </c>
      <c r="E53" s="139">
        <f t="shared" si="2"/>
        <v>35</v>
      </c>
      <c r="F53" s="84">
        <f>I52*I$13</f>
        <v>400</v>
      </c>
      <c r="G53" s="275" t="s">
        <v>1259</v>
      </c>
      <c r="H53" s="68"/>
      <c r="I53" s="204"/>
      <c r="J53" s="203" t="s">
        <v>2454</v>
      </c>
      <c r="K53" s="150">
        <f>I52*N$13</f>
        <v>857.14800000000002</v>
      </c>
      <c r="L53" s="149"/>
      <c r="M53" s="135"/>
    </row>
    <row r="54" spans="1:13" ht="15" customHeight="1" x14ac:dyDescent="0.15">
      <c r="A54" s="107"/>
      <c r="B54" s="203"/>
      <c r="C54" s="139"/>
      <c r="D54" s="139"/>
      <c r="E54" s="139"/>
      <c r="F54" s="84"/>
      <c r="G54" s="181"/>
      <c r="H54" s="68"/>
      <c r="I54" s="204"/>
      <c r="J54" s="203"/>
      <c r="K54" s="150"/>
      <c r="L54" s="203"/>
      <c r="M54" s="150"/>
    </row>
    <row r="55" spans="1:13" ht="15" customHeight="1" x14ac:dyDescent="0.15">
      <c r="A55" s="107"/>
      <c r="B55" s="203" t="s">
        <v>2455</v>
      </c>
      <c r="C55" s="139" t="s">
        <v>2456</v>
      </c>
      <c r="D55" s="139" t="s">
        <v>2457</v>
      </c>
      <c r="E55" s="139">
        <f t="shared" si="2"/>
        <v>37</v>
      </c>
      <c r="F55" s="332">
        <f>$I$55*I12</f>
        <v>700.00000000000011</v>
      </c>
      <c r="G55" s="275" t="s">
        <v>1259</v>
      </c>
      <c r="H55" s="333"/>
      <c r="I55" s="334">
        <v>5000</v>
      </c>
      <c r="J55" s="203" t="s">
        <v>2458</v>
      </c>
      <c r="K55" s="150">
        <f>$I$55*N12</f>
        <v>1500</v>
      </c>
      <c r="L55" s="149"/>
      <c r="M55" s="135"/>
    </row>
    <row r="56" spans="1:13" ht="15" customHeight="1" x14ac:dyDescent="0.15">
      <c r="A56" s="107"/>
      <c r="B56" s="203" t="s">
        <v>2459</v>
      </c>
      <c r="C56" s="139" t="s">
        <v>2460</v>
      </c>
      <c r="D56" s="139" t="s">
        <v>2461</v>
      </c>
      <c r="E56" s="139">
        <f t="shared" si="2"/>
        <v>35</v>
      </c>
      <c r="F56" s="332">
        <f>$I$55*I13</f>
        <v>1000</v>
      </c>
      <c r="G56" s="275" t="s">
        <v>1259</v>
      </c>
      <c r="H56" s="333"/>
      <c r="I56" s="334"/>
      <c r="J56" s="203" t="s">
        <v>2462</v>
      </c>
      <c r="K56" s="150">
        <f>$I$55*N13</f>
        <v>2142.87</v>
      </c>
      <c r="L56" s="149"/>
      <c r="M56" s="135"/>
    </row>
    <row r="57" spans="1:13" ht="15" customHeight="1" x14ac:dyDescent="0.15">
      <c r="A57" s="107"/>
      <c r="B57" s="203"/>
      <c r="C57" s="114"/>
      <c r="D57" s="114"/>
      <c r="E57" s="139"/>
      <c r="F57" s="84"/>
      <c r="G57" s="141"/>
      <c r="H57" s="102"/>
      <c r="I57" s="104"/>
      <c r="J57" s="113"/>
      <c r="K57" s="150"/>
      <c r="L57" s="113"/>
      <c r="M57" s="150"/>
    </row>
    <row r="58" spans="1:13" ht="15" customHeight="1" x14ac:dyDescent="0.15">
      <c r="A58" s="107"/>
      <c r="B58" s="203" t="s">
        <v>2463</v>
      </c>
      <c r="C58" s="139" t="s">
        <v>2464</v>
      </c>
      <c r="D58" s="139" t="s">
        <v>2465</v>
      </c>
      <c r="E58" s="139">
        <f t="shared" si="2"/>
        <v>37</v>
      </c>
      <c r="F58" s="84">
        <f>I58*I$12</f>
        <v>420.00000000000006</v>
      </c>
      <c r="G58" s="275" t="s">
        <v>1259</v>
      </c>
      <c r="H58" s="102"/>
      <c r="I58" s="68">
        <v>3000</v>
      </c>
      <c r="J58" s="203" t="s">
        <v>2466</v>
      </c>
      <c r="K58" s="150">
        <f>I58*N$12</f>
        <v>900</v>
      </c>
      <c r="L58" s="149"/>
      <c r="M58" s="135"/>
    </row>
    <row r="59" spans="1:13" ht="15" customHeight="1" x14ac:dyDescent="0.15">
      <c r="A59" s="107"/>
      <c r="B59" s="203" t="s">
        <v>2467</v>
      </c>
      <c r="C59" s="139" t="s">
        <v>2468</v>
      </c>
      <c r="D59" s="139" t="s">
        <v>2469</v>
      </c>
      <c r="E59" s="139">
        <f t="shared" si="2"/>
        <v>35</v>
      </c>
      <c r="F59" s="84">
        <f>I58*I$13</f>
        <v>600</v>
      </c>
      <c r="G59" s="275" t="s">
        <v>1259</v>
      </c>
      <c r="H59" s="102"/>
      <c r="I59" s="104"/>
      <c r="J59" s="203" t="s">
        <v>2470</v>
      </c>
      <c r="K59" s="150">
        <f>I58*N$13</f>
        <v>1285.722</v>
      </c>
      <c r="L59" s="149"/>
      <c r="M59" s="135"/>
    </row>
    <row r="60" spans="1:13" ht="15" customHeight="1" x14ac:dyDescent="0.15">
      <c r="A60" s="107"/>
      <c r="B60" s="123"/>
      <c r="C60" s="363"/>
      <c r="D60" s="363"/>
      <c r="E60" s="363"/>
      <c r="F60" s="88"/>
      <c r="H60" s="13"/>
      <c r="I60" s="45"/>
      <c r="J60" s="123"/>
      <c r="L60" s="123"/>
    </row>
    <row r="61" spans="1:13" ht="15" customHeight="1" x14ac:dyDescent="0.15">
      <c r="A61" s="110" t="s">
        <v>1337</v>
      </c>
      <c r="B61" s="178"/>
      <c r="C61" s="172"/>
      <c r="D61" s="172"/>
      <c r="E61" s="172"/>
      <c r="F61" s="173"/>
      <c r="G61" s="173"/>
      <c r="H61" s="364"/>
      <c r="I61" s="40"/>
      <c r="J61" s="173"/>
      <c r="K61" s="173"/>
      <c r="L61" s="173"/>
      <c r="M61" s="173"/>
    </row>
    <row r="62" spans="1:13" s="127" customFormat="1" ht="15" customHeight="1" x14ac:dyDescent="0.15">
      <c r="B62" s="124" t="s">
        <v>2471</v>
      </c>
      <c r="C62" s="129" t="s">
        <v>2472</v>
      </c>
      <c r="D62" s="363" t="s">
        <v>2473</v>
      </c>
      <c r="E62" s="363">
        <f>LEN(D62)</f>
        <v>26</v>
      </c>
      <c r="F62" s="88">
        <f>I62*I$12</f>
        <v>840.00000000000011</v>
      </c>
      <c r="G62" s="47"/>
      <c r="H62" s="272"/>
      <c r="I62" s="48">
        <v>6000</v>
      </c>
      <c r="J62" s="124" t="s">
        <v>2474</v>
      </c>
      <c r="K62" s="144">
        <f>I62*N$12</f>
        <v>1800</v>
      </c>
      <c r="L62" s="124" t="s">
        <v>2475</v>
      </c>
      <c r="M62" s="144">
        <f>I62*O$12</f>
        <v>2400</v>
      </c>
    </row>
    <row r="63" spans="1:13" s="127" customFormat="1" ht="15" customHeight="1" x14ac:dyDescent="0.15">
      <c r="B63" s="124" t="s">
        <v>2476</v>
      </c>
      <c r="C63" s="129" t="s">
        <v>2477</v>
      </c>
      <c r="D63" s="363" t="s">
        <v>2478</v>
      </c>
      <c r="E63" s="363">
        <f>LEN(D63)</f>
        <v>24</v>
      </c>
      <c r="F63" s="88">
        <f>I62*I$13</f>
        <v>1200</v>
      </c>
      <c r="G63" s="47"/>
      <c r="H63" s="272"/>
      <c r="I63" s="48"/>
      <c r="J63" s="124" t="s">
        <v>2479</v>
      </c>
      <c r="K63" s="144">
        <f>I62*N$13</f>
        <v>2571.444</v>
      </c>
      <c r="L63" s="124" t="s">
        <v>2480</v>
      </c>
      <c r="M63" s="144">
        <f>I62*O$13</f>
        <v>3428.5739999999996</v>
      </c>
    </row>
    <row r="64" spans="1:13" s="127" customFormat="1" ht="15" customHeight="1" x14ac:dyDescent="0.15">
      <c r="B64" s="124"/>
      <c r="C64" s="129"/>
      <c r="E64" s="363"/>
      <c r="F64" s="88"/>
      <c r="H64" s="272"/>
      <c r="I64" s="48"/>
      <c r="J64" s="124"/>
      <c r="L64" s="124"/>
    </row>
    <row r="65" spans="1:13" s="127" customFormat="1" ht="15" customHeight="1" x14ac:dyDescent="0.15">
      <c r="B65" s="124" t="s">
        <v>2481</v>
      </c>
      <c r="C65" s="129" t="s">
        <v>2482</v>
      </c>
      <c r="D65" s="129" t="s">
        <v>2483</v>
      </c>
      <c r="E65" s="363">
        <f>LEN(D65)</f>
        <v>26</v>
      </c>
      <c r="F65" s="88">
        <f>I65*I$12</f>
        <v>1260.0000000000002</v>
      </c>
      <c r="G65" s="47"/>
      <c r="H65" s="272"/>
      <c r="I65" s="48">
        <v>9000</v>
      </c>
      <c r="J65" s="124" t="s">
        <v>2484</v>
      </c>
      <c r="K65" s="144">
        <f>I65*N$12</f>
        <v>2700</v>
      </c>
      <c r="L65" s="124" t="s">
        <v>2485</v>
      </c>
      <c r="M65" s="144">
        <f>I65*O$12</f>
        <v>3600</v>
      </c>
    </row>
    <row r="66" spans="1:13" s="127" customFormat="1" ht="15" customHeight="1" x14ac:dyDescent="0.15">
      <c r="B66" s="124" t="s">
        <v>2486</v>
      </c>
      <c r="C66" s="129" t="s">
        <v>2487</v>
      </c>
      <c r="D66" s="363" t="s">
        <v>2488</v>
      </c>
      <c r="E66" s="363">
        <f>LEN(D66)</f>
        <v>24</v>
      </c>
      <c r="F66" s="88">
        <f>I65*I$13</f>
        <v>1800</v>
      </c>
      <c r="G66" s="47"/>
      <c r="H66" s="272"/>
      <c r="I66" s="48"/>
      <c r="J66" s="124" t="s">
        <v>2489</v>
      </c>
      <c r="K66" s="144">
        <f>I65*N$13</f>
        <v>3857.1660000000002</v>
      </c>
      <c r="L66" s="124" t="s">
        <v>2490</v>
      </c>
      <c r="M66" s="144">
        <f>I65*O$13</f>
        <v>5142.8609999999999</v>
      </c>
    </row>
    <row r="67" spans="1:13" s="127" customFormat="1" ht="15" customHeight="1" x14ac:dyDescent="0.15">
      <c r="B67" s="124"/>
      <c r="C67" s="129"/>
      <c r="E67" s="363"/>
      <c r="F67" s="88"/>
      <c r="G67" s="47"/>
      <c r="H67" s="272"/>
      <c r="I67" s="48"/>
      <c r="J67" s="124"/>
      <c r="L67" s="124"/>
    </row>
    <row r="68" spans="1:13" ht="15" customHeight="1" x14ac:dyDescent="0.15">
      <c r="A68" s="107"/>
      <c r="B68" s="124" t="s">
        <v>2491</v>
      </c>
      <c r="C68" s="129" t="s">
        <v>2492</v>
      </c>
      <c r="D68" s="363" t="s">
        <v>2493</v>
      </c>
      <c r="E68" s="363"/>
      <c r="F68" s="88">
        <f>I68*I$12</f>
        <v>420.00000000000006</v>
      </c>
      <c r="H68" s="13"/>
      <c r="I68" s="272">
        <v>3000</v>
      </c>
      <c r="J68" s="124" t="s">
        <v>2494</v>
      </c>
      <c r="K68" s="144">
        <f>I68*N$12</f>
        <v>900</v>
      </c>
      <c r="L68" s="124" t="s">
        <v>2495</v>
      </c>
      <c r="M68" s="144">
        <f>I68*O$12</f>
        <v>1200</v>
      </c>
    </row>
    <row r="69" spans="1:13" ht="15" customHeight="1" x14ac:dyDescent="0.15">
      <c r="A69" s="107"/>
      <c r="B69" s="124" t="s">
        <v>2496</v>
      </c>
      <c r="C69" s="129" t="s">
        <v>2497</v>
      </c>
      <c r="D69" s="129" t="s">
        <v>2498</v>
      </c>
      <c r="E69" s="363"/>
      <c r="F69" s="88">
        <f>I68*I$13</f>
        <v>600</v>
      </c>
      <c r="H69" s="13"/>
      <c r="I69" s="45"/>
      <c r="J69" s="124" t="s">
        <v>2499</v>
      </c>
      <c r="K69" s="144">
        <f>I68*N$13</f>
        <v>1285.722</v>
      </c>
      <c r="L69" s="124" t="s">
        <v>2500</v>
      </c>
      <c r="M69" s="144">
        <f>I68*O$13</f>
        <v>1714.2869999999998</v>
      </c>
    </row>
    <row r="70" spans="1:13" ht="15" customHeight="1" x14ac:dyDescent="0.15">
      <c r="A70" s="107"/>
      <c r="B70" s="124"/>
      <c r="C70" s="363"/>
      <c r="D70" s="363"/>
      <c r="E70" s="363"/>
      <c r="F70" s="88"/>
      <c r="H70" s="13"/>
      <c r="I70" s="45"/>
      <c r="J70" s="123"/>
      <c r="K70" s="144"/>
      <c r="L70" s="123"/>
      <c r="M70" s="144"/>
    </row>
    <row r="71" spans="1:13" s="127" customFormat="1" ht="15" customHeight="1" x14ac:dyDescent="0.15">
      <c r="B71" s="124" t="s">
        <v>2501</v>
      </c>
      <c r="C71" s="129" t="s">
        <v>2502</v>
      </c>
      <c r="D71" s="363" t="s">
        <v>2503</v>
      </c>
      <c r="E71" s="363">
        <f>LEN(D71)</f>
        <v>37</v>
      </c>
      <c r="F71" s="88">
        <f>I71*I$12</f>
        <v>700.00000000000011</v>
      </c>
      <c r="G71" s="47"/>
      <c r="H71" s="272"/>
      <c r="I71" s="48">
        <v>5000</v>
      </c>
      <c r="J71" s="124" t="s">
        <v>2504</v>
      </c>
      <c r="K71" s="144">
        <f>I71*N$12</f>
        <v>1500</v>
      </c>
      <c r="L71" s="124" t="s">
        <v>2505</v>
      </c>
      <c r="M71" s="144">
        <f>I71*O$12</f>
        <v>2000</v>
      </c>
    </row>
    <row r="72" spans="1:13" s="127" customFormat="1" ht="15" customHeight="1" x14ac:dyDescent="0.15">
      <c r="B72" s="124" t="s">
        <v>2506</v>
      </c>
      <c r="C72" s="129" t="s">
        <v>2507</v>
      </c>
      <c r="D72" s="363" t="s">
        <v>2508</v>
      </c>
      <c r="E72" s="363">
        <f>LEN(D72)</f>
        <v>35</v>
      </c>
      <c r="F72" s="88">
        <f>I71*I$13</f>
        <v>1000</v>
      </c>
      <c r="G72" s="47"/>
      <c r="H72" s="272"/>
      <c r="I72" s="48"/>
      <c r="J72" s="124" t="s">
        <v>2509</v>
      </c>
      <c r="K72" s="144">
        <f>I71*N$13</f>
        <v>2142.87</v>
      </c>
      <c r="L72" s="124" t="s">
        <v>2510</v>
      </c>
      <c r="M72" s="144">
        <f>I71*O$13</f>
        <v>2857.145</v>
      </c>
    </row>
    <row r="73" spans="1:13" s="127" customFormat="1" ht="15" customHeight="1" x14ac:dyDescent="0.15">
      <c r="B73" s="124"/>
      <c r="C73" s="129"/>
      <c r="E73" s="363"/>
      <c r="F73" s="88"/>
      <c r="G73" s="47"/>
      <c r="H73" s="272"/>
      <c r="I73" s="48"/>
      <c r="J73" s="124"/>
      <c r="L73" s="124"/>
    </row>
    <row r="74" spans="1:13" s="127" customFormat="1" ht="15" customHeight="1" x14ac:dyDescent="0.15">
      <c r="B74" s="124" t="s">
        <v>2511</v>
      </c>
      <c r="C74" s="129" t="s">
        <v>2512</v>
      </c>
      <c r="D74" s="363" t="s">
        <v>2513</v>
      </c>
      <c r="E74" s="363">
        <f>LEN(D74)</f>
        <v>38</v>
      </c>
      <c r="F74" s="88">
        <f>I74*I$12</f>
        <v>1400.0000000000002</v>
      </c>
      <c r="G74" s="47"/>
      <c r="H74" s="272"/>
      <c r="I74" s="48">
        <v>10000</v>
      </c>
      <c r="J74" s="124" t="s">
        <v>2514</v>
      </c>
      <c r="K74" s="144">
        <f>I74*N$12</f>
        <v>3000</v>
      </c>
      <c r="L74" s="124" t="s">
        <v>2515</v>
      </c>
      <c r="M74" s="144">
        <f>I74*O$12</f>
        <v>4000</v>
      </c>
    </row>
    <row r="75" spans="1:13" s="127" customFormat="1" ht="15" customHeight="1" x14ac:dyDescent="0.15">
      <c r="B75" s="124" t="s">
        <v>2516</v>
      </c>
      <c r="C75" s="129" t="s">
        <v>2517</v>
      </c>
      <c r="D75" s="129" t="s">
        <v>2518</v>
      </c>
      <c r="E75" s="363">
        <f>LEN(D75)</f>
        <v>36</v>
      </c>
      <c r="F75" s="88">
        <f>I74*I$13</f>
        <v>2000</v>
      </c>
      <c r="G75" s="47"/>
      <c r="H75" s="272"/>
      <c r="I75" s="48"/>
      <c r="J75" s="124" t="s">
        <v>2519</v>
      </c>
      <c r="K75" s="144">
        <f>I74*N$13</f>
        <v>4285.74</v>
      </c>
      <c r="L75" s="124" t="s">
        <v>2520</v>
      </c>
      <c r="M75" s="144">
        <f>I74*O$13</f>
        <v>5714.29</v>
      </c>
    </row>
    <row r="76" spans="1:13" s="127" customFormat="1" ht="15" customHeight="1" x14ac:dyDescent="0.15">
      <c r="B76" s="124"/>
      <c r="C76" s="129"/>
      <c r="E76" s="363"/>
      <c r="F76" s="88"/>
      <c r="H76" s="272"/>
      <c r="I76" s="48"/>
      <c r="J76" s="124"/>
      <c r="L76" s="124"/>
    </row>
    <row r="77" spans="1:13" s="127" customFormat="1" ht="15" customHeight="1" x14ac:dyDescent="0.15">
      <c r="B77" s="124" t="s">
        <v>2521</v>
      </c>
      <c r="C77" s="129" t="s">
        <v>2522</v>
      </c>
      <c r="D77" s="129" t="s">
        <v>2523</v>
      </c>
      <c r="E77" s="363">
        <f>LEN(D77)</f>
        <v>38</v>
      </c>
      <c r="F77" s="88">
        <f>I77*I$12</f>
        <v>2100</v>
      </c>
      <c r="G77" s="47"/>
      <c r="H77" s="272"/>
      <c r="I77" s="48">
        <v>15000</v>
      </c>
      <c r="J77" s="124" t="s">
        <v>2524</v>
      </c>
      <c r="K77" s="144">
        <f>I77*N$12</f>
        <v>4500</v>
      </c>
      <c r="L77" s="124" t="s">
        <v>2525</v>
      </c>
      <c r="M77" s="144">
        <f>I77*O$12</f>
        <v>6000</v>
      </c>
    </row>
    <row r="78" spans="1:13" s="127" customFormat="1" ht="15" customHeight="1" x14ac:dyDescent="0.15">
      <c r="B78" s="124" t="s">
        <v>2526</v>
      </c>
      <c r="C78" s="129" t="s">
        <v>2527</v>
      </c>
      <c r="D78" s="363" t="s">
        <v>2528</v>
      </c>
      <c r="E78" s="363">
        <f>LEN(D78)</f>
        <v>36</v>
      </c>
      <c r="F78" s="88">
        <f>I77*I$13</f>
        <v>3000</v>
      </c>
      <c r="G78" s="47"/>
      <c r="H78" s="272"/>
      <c r="I78" s="48"/>
      <c r="J78" s="124" t="s">
        <v>2529</v>
      </c>
      <c r="K78" s="144">
        <f>I77*N$13</f>
        <v>6428.6100000000006</v>
      </c>
      <c r="L78" s="124" t="s">
        <v>2530</v>
      </c>
      <c r="M78" s="144">
        <f>I77*O$13</f>
        <v>8571.4349999999995</v>
      </c>
    </row>
    <row r="79" spans="1:13" s="127" customFormat="1" ht="15" customHeight="1" x14ac:dyDescent="0.15">
      <c r="B79" s="124"/>
      <c r="C79" s="129"/>
      <c r="E79" s="363"/>
      <c r="F79" s="88"/>
      <c r="G79" s="47"/>
      <c r="H79" s="272"/>
      <c r="I79" s="48"/>
      <c r="J79" s="124"/>
      <c r="K79" s="144"/>
      <c r="L79" s="124"/>
      <c r="M79" s="144"/>
    </row>
    <row r="80" spans="1:13" s="127" customFormat="1" ht="15" customHeight="1" x14ac:dyDescent="0.15">
      <c r="B80" s="124" t="s">
        <v>2531</v>
      </c>
      <c r="C80" s="129" t="s">
        <v>2532</v>
      </c>
      <c r="D80" s="129" t="s">
        <v>2533</v>
      </c>
      <c r="E80" s="363">
        <f>LEN(D80)</f>
        <v>38</v>
      </c>
      <c r="F80" s="88">
        <f>I80*I$12</f>
        <v>2800.0000000000005</v>
      </c>
      <c r="G80" s="47"/>
      <c r="H80" s="272"/>
      <c r="I80" s="48">
        <v>20000</v>
      </c>
      <c r="J80" s="124" t="s">
        <v>2534</v>
      </c>
      <c r="K80" s="144">
        <f>I80*N$12</f>
        <v>6000</v>
      </c>
      <c r="L80" s="124" t="s">
        <v>2535</v>
      </c>
      <c r="M80" s="144">
        <f>I80*O$12</f>
        <v>8000</v>
      </c>
    </row>
    <row r="81" spans="2:13" s="127" customFormat="1" ht="15" customHeight="1" x14ac:dyDescent="0.15">
      <c r="B81" s="124" t="s">
        <v>2536</v>
      </c>
      <c r="C81" s="129" t="s">
        <v>2537</v>
      </c>
      <c r="D81" s="129" t="s">
        <v>2538</v>
      </c>
      <c r="E81" s="363">
        <f>LEN(D81)</f>
        <v>36</v>
      </c>
      <c r="F81" s="88">
        <f>I80*I$13</f>
        <v>4000</v>
      </c>
      <c r="G81" s="47"/>
      <c r="H81" s="272"/>
      <c r="I81" s="48"/>
      <c r="J81" s="124" t="s">
        <v>2539</v>
      </c>
      <c r="K81" s="144">
        <f>I80*N$13</f>
        <v>8571.48</v>
      </c>
      <c r="L81" s="124" t="s">
        <v>2540</v>
      </c>
      <c r="M81" s="144">
        <f>I80*O$13</f>
        <v>11428.58</v>
      </c>
    </row>
    <row r="82" spans="2:13" s="127" customFormat="1" ht="15" customHeight="1" x14ac:dyDescent="0.15">
      <c r="B82" s="124"/>
      <c r="C82" s="129"/>
      <c r="E82" s="363"/>
      <c r="F82" s="88"/>
      <c r="G82" s="47"/>
      <c r="H82" s="272"/>
      <c r="I82" s="48"/>
      <c r="J82" s="124"/>
      <c r="K82" s="144"/>
      <c r="L82" s="124"/>
      <c r="M82" s="144"/>
    </row>
    <row r="83" spans="2:13" s="127" customFormat="1" ht="15" customHeight="1" x14ac:dyDescent="0.15">
      <c r="B83" s="124" t="s">
        <v>2541</v>
      </c>
      <c r="C83" s="129" t="s">
        <v>2542</v>
      </c>
      <c r="D83" s="363" t="s">
        <v>2543</v>
      </c>
      <c r="E83" s="363">
        <f>LEN(D83)</f>
        <v>38</v>
      </c>
      <c r="F83" s="88">
        <f>I83*I$12</f>
        <v>3500.0000000000005</v>
      </c>
      <c r="G83" s="47"/>
      <c r="H83" s="272"/>
      <c r="I83" s="48">
        <v>25000</v>
      </c>
      <c r="J83" s="124" t="s">
        <v>2544</v>
      </c>
      <c r="K83" s="144">
        <f>I83*N$12</f>
        <v>7500</v>
      </c>
      <c r="L83" s="124" t="s">
        <v>2545</v>
      </c>
      <c r="M83" s="144">
        <f>I83*O$12</f>
        <v>10000</v>
      </c>
    </row>
    <row r="84" spans="2:13" s="127" customFormat="1" ht="15" customHeight="1" x14ac:dyDescent="0.15">
      <c r="B84" s="124" t="s">
        <v>2546</v>
      </c>
      <c r="C84" s="129" t="s">
        <v>2547</v>
      </c>
      <c r="D84" s="129" t="s">
        <v>2548</v>
      </c>
      <c r="E84" s="363">
        <f>LEN(D84)</f>
        <v>36</v>
      </c>
      <c r="F84" s="88">
        <f>I83*I$13</f>
        <v>5000</v>
      </c>
      <c r="G84" s="47"/>
      <c r="H84" s="272"/>
      <c r="I84" s="48"/>
      <c r="J84" s="124" t="s">
        <v>2549</v>
      </c>
      <c r="K84" s="144">
        <f>I83*N$13</f>
        <v>10714.35</v>
      </c>
      <c r="L84" s="124" t="s">
        <v>2550</v>
      </c>
      <c r="M84" s="144">
        <f>I83*O$13</f>
        <v>14285.724999999999</v>
      </c>
    </row>
    <row r="85" spans="2:13" s="127" customFormat="1" ht="15" customHeight="1" x14ac:dyDescent="0.15">
      <c r="B85" s="123"/>
      <c r="C85" s="129"/>
      <c r="G85" s="47"/>
      <c r="H85" s="272"/>
      <c r="I85" s="48"/>
      <c r="J85" s="123"/>
    </row>
    <row r="86" spans="2:13" s="127" customFormat="1" ht="15" customHeight="1" x14ac:dyDescent="0.15">
      <c r="B86" s="123" t="s">
        <v>2551</v>
      </c>
      <c r="C86" s="129" t="s">
        <v>2552</v>
      </c>
      <c r="D86" s="129" t="s">
        <v>2553</v>
      </c>
      <c r="E86" s="363">
        <f>LEN(D86)</f>
        <v>38</v>
      </c>
      <c r="F86" s="88">
        <f>I86*I$12</f>
        <v>4200</v>
      </c>
      <c r="G86" s="47"/>
      <c r="H86" s="272"/>
      <c r="I86" s="48">
        <v>30000</v>
      </c>
      <c r="J86" s="123" t="s">
        <v>2554</v>
      </c>
      <c r="K86" s="144">
        <f>I86*N$12</f>
        <v>9000</v>
      </c>
      <c r="L86" s="123" t="s">
        <v>2555</v>
      </c>
      <c r="M86" s="144">
        <f>I86*O$12</f>
        <v>12000</v>
      </c>
    </row>
    <row r="87" spans="2:13" s="127" customFormat="1" ht="15" customHeight="1" x14ac:dyDescent="0.15">
      <c r="B87" s="123" t="s">
        <v>2556</v>
      </c>
      <c r="C87" s="129" t="s">
        <v>2557</v>
      </c>
      <c r="D87" s="363" t="s">
        <v>2558</v>
      </c>
      <c r="E87" s="363">
        <f>LEN(D87)</f>
        <v>36</v>
      </c>
      <c r="F87" s="88">
        <f>I86*I$13</f>
        <v>6000</v>
      </c>
      <c r="G87" s="47"/>
      <c r="H87" s="272"/>
      <c r="I87" s="48"/>
      <c r="J87" s="123" t="s">
        <v>2559</v>
      </c>
      <c r="K87" s="144">
        <f>I86*N$13</f>
        <v>12857.220000000001</v>
      </c>
      <c r="L87" s="123" t="s">
        <v>2560</v>
      </c>
      <c r="M87" s="144">
        <f>I86*O$13</f>
        <v>17142.87</v>
      </c>
    </row>
    <row r="88" spans="2:13" s="127" customFormat="1" ht="15" customHeight="1" x14ac:dyDescent="0.15">
      <c r="B88" s="123"/>
      <c r="E88" s="363"/>
      <c r="F88" s="88"/>
      <c r="G88" s="47"/>
      <c r="H88" s="272"/>
      <c r="I88" s="48"/>
      <c r="J88" s="123"/>
      <c r="L88" s="123"/>
    </row>
    <row r="89" spans="2:13" s="127" customFormat="1" ht="15" customHeight="1" x14ac:dyDescent="0.15">
      <c r="B89" s="123" t="s">
        <v>2561</v>
      </c>
      <c r="C89" s="129" t="s">
        <v>2562</v>
      </c>
      <c r="D89" s="129" t="s">
        <v>2563</v>
      </c>
      <c r="E89" s="363">
        <f>LEN(D89)</f>
        <v>38</v>
      </c>
      <c r="F89" s="88">
        <f>I89*I$12</f>
        <v>4900.0000000000009</v>
      </c>
      <c r="G89" s="47"/>
      <c r="H89" s="272"/>
      <c r="I89" s="48">
        <v>35000</v>
      </c>
      <c r="J89" s="123" t="s">
        <v>2564</v>
      </c>
      <c r="K89" s="144">
        <f>I89*N$12</f>
        <v>10500</v>
      </c>
      <c r="L89" s="123" t="s">
        <v>2565</v>
      </c>
      <c r="M89" s="144">
        <f>I89*O$12</f>
        <v>14000</v>
      </c>
    </row>
    <row r="90" spans="2:13" s="127" customFormat="1" ht="15" customHeight="1" x14ac:dyDescent="0.15">
      <c r="B90" s="123" t="s">
        <v>2566</v>
      </c>
      <c r="C90" s="129" t="s">
        <v>2567</v>
      </c>
      <c r="D90" s="129" t="s">
        <v>2568</v>
      </c>
      <c r="E90" s="363">
        <f>LEN(D90)</f>
        <v>36</v>
      </c>
      <c r="F90" s="88">
        <f>I89*I$13</f>
        <v>7000</v>
      </c>
      <c r="G90" s="47"/>
      <c r="H90" s="272"/>
      <c r="I90" s="48"/>
      <c r="J90" s="123" t="s">
        <v>2569</v>
      </c>
      <c r="K90" s="144">
        <f>I89*N$13</f>
        <v>15000.09</v>
      </c>
      <c r="L90" s="123" t="s">
        <v>2570</v>
      </c>
      <c r="M90" s="144">
        <f>I89*O$13</f>
        <v>20000.014999999999</v>
      </c>
    </row>
    <row r="91" spans="2:13" s="127" customFormat="1" ht="15" customHeight="1" x14ac:dyDescent="0.15">
      <c r="B91" s="123"/>
      <c r="C91" s="129"/>
      <c r="E91" s="363"/>
      <c r="F91" s="88"/>
      <c r="G91" s="47"/>
      <c r="H91" s="272"/>
      <c r="I91" s="48"/>
      <c r="J91" s="123"/>
      <c r="L91" s="123"/>
    </row>
    <row r="92" spans="2:13" s="127" customFormat="1" ht="15" customHeight="1" x14ac:dyDescent="0.15">
      <c r="B92" s="123" t="s">
        <v>2571</v>
      </c>
      <c r="C92" s="129" t="s">
        <v>2572</v>
      </c>
      <c r="D92" s="363" t="s">
        <v>2573</v>
      </c>
      <c r="E92" s="363">
        <f>LEN(D92)</f>
        <v>38</v>
      </c>
      <c r="F92" s="88">
        <f>I92*I$12</f>
        <v>5600.0000000000009</v>
      </c>
      <c r="G92" s="47"/>
      <c r="H92" s="272"/>
      <c r="I92" s="48">
        <v>40000</v>
      </c>
      <c r="J92" s="123" t="s">
        <v>2574</v>
      </c>
      <c r="K92" s="144">
        <f>I92*N$12</f>
        <v>12000</v>
      </c>
      <c r="L92" s="123" t="s">
        <v>2575</v>
      </c>
      <c r="M92" s="144">
        <f>I92*O$12</f>
        <v>16000</v>
      </c>
    </row>
    <row r="93" spans="2:13" s="127" customFormat="1" ht="15" customHeight="1" x14ac:dyDescent="0.15">
      <c r="B93" s="123" t="s">
        <v>2576</v>
      </c>
      <c r="C93" s="129" t="s">
        <v>2577</v>
      </c>
      <c r="D93" s="129" t="s">
        <v>2578</v>
      </c>
      <c r="E93" s="363">
        <f>LEN(D93)</f>
        <v>36</v>
      </c>
      <c r="F93" s="88">
        <f>I92*I$13</f>
        <v>8000</v>
      </c>
      <c r="G93" s="47"/>
      <c r="H93" s="272"/>
      <c r="I93" s="48"/>
      <c r="J93" s="123" t="s">
        <v>2579</v>
      </c>
      <c r="K93" s="144">
        <f>I92*N$13</f>
        <v>17142.96</v>
      </c>
      <c r="L93" s="123" t="s">
        <v>2580</v>
      </c>
      <c r="M93" s="144">
        <f>I92*O$13</f>
        <v>22857.16</v>
      </c>
    </row>
    <row r="94" spans="2:13" s="127" customFormat="1" ht="15" customHeight="1" x14ac:dyDescent="0.15">
      <c r="B94" s="123"/>
      <c r="C94" s="363"/>
      <c r="E94" s="363"/>
      <c r="F94" s="88"/>
      <c r="G94" s="47"/>
      <c r="H94" s="272"/>
      <c r="I94" s="48"/>
      <c r="J94" s="123"/>
      <c r="L94" s="123"/>
    </row>
    <row r="95" spans="2:13" s="127" customFormat="1" ht="15" customHeight="1" x14ac:dyDescent="0.15">
      <c r="B95" s="123" t="s">
        <v>2581</v>
      </c>
      <c r="C95" s="129" t="s">
        <v>2582</v>
      </c>
      <c r="D95" s="129" t="s">
        <v>2583</v>
      </c>
      <c r="E95" s="363">
        <f>LEN(D95)</f>
        <v>38</v>
      </c>
      <c r="F95" s="88">
        <f>I95*I$12</f>
        <v>6300.0000000000009</v>
      </c>
      <c r="G95" s="47"/>
      <c r="H95" s="272"/>
      <c r="I95" s="48">
        <v>45000</v>
      </c>
      <c r="J95" s="123" t="s">
        <v>2584</v>
      </c>
      <c r="K95" s="144">
        <f>I95*N$12</f>
        <v>13500</v>
      </c>
      <c r="L95" s="123" t="s">
        <v>2585</v>
      </c>
      <c r="M95" s="144">
        <f>I95*O$12</f>
        <v>18000</v>
      </c>
    </row>
    <row r="96" spans="2:13" s="127" customFormat="1" ht="15" customHeight="1" x14ac:dyDescent="0.15">
      <c r="B96" s="123" t="s">
        <v>2586</v>
      </c>
      <c r="C96" s="129" t="s">
        <v>2587</v>
      </c>
      <c r="D96" s="363" t="s">
        <v>2588</v>
      </c>
      <c r="E96" s="363">
        <f>LEN(D96)</f>
        <v>36</v>
      </c>
      <c r="F96" s="88">
        <f>I95*I$13</f>
        <v>9000</v>
      </c>
      <c r="G96" s="47"/>
      <c r="H96" s="272"/>
      <c r="I96" s="48"/>
      <c r="J96" s="123" t="s">
        <v>2589</v>
      </c>
      <c r="K96" s="144">
        <f>I95*N$13</f>
        <v>19285.830000000002</v>
      </c>
      <c r="L96" s="123" t="s">
        <v>2590</v>
      </c>
      <c r="M96" s="144">
        <f>I95*O$13</f>
        <v>25714.304999999997</v>
      </c>
    </row>
    <row r="97" spans="1:13" s="127" customFormat="1" ht="15" customHeight="1" x14ac:dyDescent="0.15">
      <c r="B97" s="123"/>
      <c r="C97" s="363"/>
      <c r="D97" s="363"/>
      <c r="E97" s="363"/>
      <c r="F97" s="88"/>
      <c r="G97" s="47"/>
      <c r="H97" s="272"/>
      <c r="I97" s="48"/>
      <c r="J97" s="123"/>
      <c r="L97" s="123"/>
    </row>
    <row r="98" spans="1:13" s="127" customFormat="1" ht="15" customHeight="1" x14ac:dyDescent="0.15">
      <c r="A98" s="110" t="s">
        <v>1458</v>
      </c>
      <c r="B98" s="178"/>
      <c r="C98" s="172"/>
      <c r="D98" s="172"/>
      <c r="E98" s="172"/>
      <c r="F98" s="173"/>
      <c r="G98" s="173"/>
      <c r="H98" s="364"/>
      <c r="I98" s="40"/>
      <c r="J98" s="173"/>
      <c r="K98" s="173"/>
      <c r="L98" s="173"/>
      <c r="M98" s="173"/>
    </row>
    <row r="99" spans="1:13" s="127" customFormat="1" ht="15" customHeight="1" x14ac:dyDescent="0.15">
      <c r="B99" s="123" t="s">
        <v>2591</v>
      </c>
      <c r="C99" s="129" t="s">
        <v>2592</v>
      </c>
      <c r="D99" s="129" t="s">
        <v>2593</v>
      </c>
      <c r="E99" s="363">
        <f>LEN(D99)</f>
        <v>26</v>
      </c>
      <c r="F99" s="88">
        <f>I99*I$12</f>
        <v>4900.0000000000009</v>
      </c>
      <c r="G99" s="47"/>
      <c r="H99" s="272"/>
      <c r="I99" s="48">
        <v>35000</v>
      </c>
      <c r="J99" s="123" t="s">
        <v>2594</v>
      </c>
      <c r="K99" s="144">
        <f>I99*N$12</f>
        <v>10500</v>
      </c>
      <c r="L99" s="123" t="s">
        <v>2595</v>
      </c>
      <c r="M99" s="144">
        <f>I99*O$12</f>
        <v>14000</v>
      </c>
    </row>
    <row r="100" spans="1:13" s="127" customFormat="1" ht="15" customHeight="1" x14ac:dyDescent="0.15">
      <c r="B100" s="123" t="s">
        <v>2596</v>
      </c>
      <c r="C100" s="129" t="s">
        <v>2597</v>
      </c>
      <c r="D100" s="129" t="s">
        <v>2598</v>
      </c>
      <c r="E100" s="363">
        <f>LEN(D100)</f>
        <v>24</v>
      </c>
      <c r="F100" s="88">
        <f>I99*I$13</f>
        <v>7000</v>
      </c>
      <c r="G100" s="47"/>
      <c r="H100" s="272"/>
      <c r="I100" s="48"/>
      <c r="J100" s="123" t="s">
        <v>2599</v>
      </c>
      <c r="K100" s="144">
        <f>I99*N$13</f>
        <v>15000.09</v>
      </c>
      <c r="L100" s="123" t="s">
        <v>2600</v>
      </c>
      <c r="M100" s="144">
        <f>I99*O$13</f>
        <v>20000.014999999999</v>
      </c>
    </row>
    <row r="101" spans="1:13" s="127" customFormat="1" ht="15" customHeight="1" x14ac:dyDescent="0.15">
      <c r="B101" s="123"/>
      <c r="C101" s="363"/>
      <c r="E101" s="363"/>
      <c r="F101" s="88"/>
      <c r="G101" s="47"/>
      <c r="H101" s="272"/>
      <c r="I101" s="48"/>
      <c r="J101" s="123"/>
      <c r="L101" s="123"/>
    </row>
    <row r="102" spans="1:13" s="127" customFormat="1" ht="15" customHeight="1" x14ac:dyDescent="0.15">
      <c r="B102" s="123" t="s">
        <v>2601</v>
      </c>
      <c r="C102" s="363" t="s">
        <v>2602</v>
      </c>
      <c r="D102" s="363" t="s">
        <v>2603</v>
      </c>
      <c r="E102" s="363">
        <f>LEN(D102)</f>
        <v>37</v>
      </c>
      <c r="F102" s="88">
        <f>I102*I$12</f>
        <v>700.00000000000011</v>
      </c>
      <c r="G102" s="47"/>
      <c r="H102" s="272"/>
      <c r="I102" s="48">
        <v>5000</v>
      </c>
      <c r="J102" s="123" t="s">
        <v>2604</v>
      </c>
      <c r="K102" s="144">
        <f>I102*N$12</f>
        <v>1500</v>
      </c>
      <c r="L102" s="123" t="s">
        <v>2605</v>
      </c>
      <c r="M102" s="144">
        <f>I102*O$12</f>
        <v>2000</v>
      </c>
    </row>
    <row r="103" spans="1:13" s="127" customFormat="1" ht="15" customHeight="1" x14ac:dyDescent="0.15">
      <c r="B103" s="123" t="s">
        <v>2606</v>
      </c>
      <c r="C103" s="363" t="s">
        <v>2607</v>
      </c>
      <c r="D103" s="129" t="s">
        <v>2608</v>
      </c>
      <c r="E103" s="363">
        <f t="shared" ref="E103:E109" si="3">LEN(D103)</f>
        <v>35</v>
      </c>
      <c r="F103" s="88">
        <f>I102*I$13</f>
        <v>1000</v>
      </c>
      <c r="G103" s="47"/>
      <c r="H103" s="272"/>
      <c r="I103" s="48"/>
      <c r="J103" s="123" t="s">
        <v>2609</v>
      </c>
      <c r="K103" s="144">
        <f>I102*N$13</f>
        <v>2142.87</v>
      </c>
      <c r="L103" s="123" t="s">
        <v>2610</v>
      </c>
      <c r="M103" s="144">
        <f>I102*O$13</f>
        <v>2857.145</v>
      </c>
    </row>
    <row r="104" spans="1:13" s="127" customFormat="1" ht="15" customHeight="1" x14ac:dyDescent="0.15">
      <c r="B104" s="123"/>
      <c r="C104" s="363"/>
      <c r="E104" s="363"/>
      <c r="F104" s="88"/>
      <c r="G104" s="47"/>
      <c r="H104" s="272"/>
      <c r="I104" s="48"/>
      <c r="J104" s="123"/>
      <c r="L104" s="123"/>
    </row>
    <row r="105" spans="1:13" s="127" customFormat="1" ht="15" customHeight="1" x14ac:dyDescent="0.15">
      <c r="B105" s="123" t="s">
        <v>2611</v>
      </c>
      <c r="C105" s="363" t="s">
        <v>2612</v>
      </c>
      <c r="D105" s="129" t="s">
        <v>2613</v>
      </c>
      <c r="E105" s="363">
        <f t="shared" si="3"/>
        <v>38</v>
      </c>
      <c r="F105" s="88">
        <f>I105*I$12</f>
        <v>1400.0000000000002</v>
      </c>
      <c r="G105" s="47"/>
      <c r="H105" s="272"/>
      <c r="I105" s="48">
        <v>10000</v>
      </c>
      <c r="J105" s="123" t="s">
        <v>2614</v>
      </c>
      <c r="K105" s="144">
        <f>I105*N$12</f>
        <v>3000</v>
      </c>
      <c r="L105" s="123" t="s">
        <v>2615</v>
      </c>
      <c r="M105" s="144">
        <f>I105*O$12</f>
        <v>4000</v>
      </c>
    </row>
    <row r="106" spans="1:13" s="127" customFormat="1" ht="15" customHeight="1" x14ac:dyDescent="0.15">
      <c r="B106" s="123" t="s">
        <v>2616</v>
      </c>
      <c r="C106" s="363" t="s">
        <v>2617</v>
      </c>
      <c r="D106" s="363" t="s">
        <v>2618</v>
      </c>
      <c r="E106" s="363">
        <f t="shared" si="3"/>
        <v>36</v>
      </c>
      <c r="F106" s="88">
        <f>I105*I$13</f>
        <v>2000</v>
      </c>
      <c r="G106" s="47"/>
      <c r="H106" s="272"/>
      <c r="I106" s="48"/>
      <c r="J106" s="123" t="s">
        <v>2619</v>
      </c>
      <c r="K106" s="144">
        <f>I105*N$13</f>
        <v>4285.74</v>
      </c>
      <c r="L106" s="123" t="s">
        <v>2620</v>
      </c>
      <c r="M106" s="144">
        <f>I105*O$13</f>
        <v>5714.29</v>
      </c>
    </row>
    <row r="107" spans="1:13" s="127" customFormat="1" ht="15" customHeight="1" x14ac:dyDescent="0.15">
      <c r="B107" s="123"/>
      <c r="C107" s="363"/>
      <c r="E107" s="363"/>
      <c r="F107" s="88"/>
      <c r="G107" s="47"/>
      <c r="H107" s="272"/>
      <c r="I107" s="48"/>
      <c r="J107" s="123"/>
      <c r="L107" s="123"/>
    </row>
    <row r="108" spans="1:13" s="127" customFormat="1" ht="15" customHeight="1" x14ac:dyDescent="0.15">
      <c r="B108" s="123" t="s">
        <v>2621</v>
      </c>
      <c r="C108" s="363" t="s">
        <v>2622</v>
      </c>
      <c r="D108" s="129" t="s">
        <v>2623</v>
      </c>
      <c r="E108" s="363">
        <f t="shared" si="3"/>
        <v>38</v>
      </c>
      <c r="F108" s="88">
        <f>I108*I$12</f>
        <v>2100</v>
      </c>
      <c r="G108" s="47"/>
      <c r="H108" s="272"/>
      <c r="I108" s="48">
        <v>15000</v>
      </c>
      <c r="J108" s="123" t="s">
        <v>2624</v>
      </c>
      <c r="K108" s="144">
        <f>I108*N$12</f>
        <v>4500</v>
      </c>
      <c r="L108" s="123" t="s">
        <v>2625</v>
      </c>
      <c r="M108" s="144">
        <f>I108*O$12</f>
        <v>6000</v>
      </c>
    </row>
    <row r="109" spans="1:13" s="127" customFormat="1" ht="15" customHeight="1" x14ac:dyDescent="0.15">
      <c r="B109" s="123" t="s">
        <v>2626</v>
      </c>
      <c r="C109" s="363" t="s">
        <v>2627</v>
      </c>
      <c r="D109" s="129" t="s">
        <v>2628</v>
      </c>
      <c r="E109" s="363">
        <f t="shared" si="3"/>
        <v>36</v>
      </c>
      <c r="F109" s="88">
        <f>I108*I$13</f>
        <v>3000</v>
      </c>
      <c r="G109" s="47"/>
      <c r="H109" s="272"/>
      <c r="I109" s="48"/>
      <c r="J109" s="123" t="s">
        <v>2629</v>
      </c>
      <c r="K109" s="144">
        <f>I108*N$13</f>
        <v>6428.6100000000006</v>
      </c>
      <c r="L109" s="123" t="s">
        <v>2630</v>
      </c>
      <c r="M109" s="144">
        <f>I108*O$13</f>
        <v>8571.4349999999995</v>
      </c>
    </row>
    <row r="110" spans="1:13" s="127" customFormat="1" ht="15" customHeight="1" x14ac:dyDescent="0.15">
      <c r="B110" s="123"/>
      <c r="C110" s="363"/>
      <c r="E110" s="363"/>
      <c r="F110" s="88"/>
      <c r="G110" s="47"/>
      <c r="H110" s="272"/>
      <c r="I110" s="48"/>
      <c r="J110" s="123"/>
      <c r="L110" s="123"/>
    </row>
    <row r="111" spans="1:13" s="127" customFormat="1" ht="15" customHeight="1" x14ac:dyDescent="0.15">
      <c r="B111" s="123" t="s">
        <v>2631</v>
      </c>
      <c r="C111" s="363" t="s">
        <v>2632</v>
      </c>
      <c r="D111" s="363" t="s">
        <v>2633</v>
      </c>
      <c r="E111" s="363">
        <f>LEN(D111)</f>
        <v>38</v>
      </c>
      <c r="F111" s="88">
        <f>I111*I$12</f>
        <v>2800.0000000000005</v>
      </c>
      <c r="G111" s="47"/>
      <c r="H111" s="272"/>
      <c r="I111" s="48">
        <v>20000</v>
      </c>
      <c r="J111" s="123" t="s">
        <v>2634</v>
      </c>
      <c r="K111" s="144">
        <f>I111*N$12</f>
        <v>6000</v>
      </c>
      <c r="L111" s="123" t="s">
        <v>2635</v>
      </c>
      <c r="M111" s="144">
        <f>I111*O$12</f>
        <v>8000</v>
      </c>
    </row>
    <row r="112" spans="1:13" s="127" customFormat="1" ht="15" customHeight="1" x14ac:dyDescent="0.15">
      <c r="B112" s="123" t="s">
        <v>2636</v>
      </c>
      <c r="C112" s="363" t="s">
        <v>2637</v>
      </c>
      <c r="D112" s="129" t="s">
        <v>2638</v>
      </c>
      <c r="E112" s="363">
        <f>LEN(D112)</f>
        <v>36</v>
      </c>
      <c r="F112" s="88">
        <f>I111*I$13</f>
        <v>4000</v>
      </c>
      <c r="G112" s="47"/>
      <c r="H112" s="272"/>
      <c r="I112" s="48"/>
      <c r="J112" s="123" t="s">
        <v>2639</v>
      </c>
      <c r="K112" s="144">
        <f>I111*N$13</f>
        <v>8571.48</v>
      </c>
      <c r="L112" s="123" t="s">
        <v>2640</v>
      </c>
      <c r="M112" s="144">
        <f>I111*O$13</f>
        <v>11428.58</v>
      </c>
    </row>
    <row r="113" spans="2:13" s="127" customFormat="1" ht="15" customHeight="1" x14ac:dyDescent="0.15">
      <c r="B113" s="123"/>
      <c r="C113" s="363"/>
      <c r="E113" s="363"/>
      <c r="F113" s="88"/>
      <c r="G113" s="47"/>
      <c r="H113" s="272"/>
      <c r="I113" s="48"/>
      <c r="J113" s="123"/>
      <c r="L113" s="123"/>
    </row>
    <row r="114" spans="2:13" s="127" customFormat="1" ht="15" customHeight="1" x14ac:dyDescent="0.15">
      <c r="B114" s="123" t="s">
        <v>2641</v>
      </c>
      <c r="C114" s="363" t="s">
        <v>2642</v>
      </c>
      <c r="D114" s="129" t="s">
        <v>2643</v>
      </c>
      <c r="E114" s="363">
        <f>LEN(D114)</f>
        <v>38</v>
      </c>
      <c r="F114" s="88">
        <f>I114*I$12</f>
        <v>3500.0000000000005</v>
      </c>
      <c r="G114" s="47"/>
      <c r="H114" s="272"/>
      <c r="I114" s="48">
        <v>25000</v>
      </c>
      <c r="J114" s="123" t="s">
        <v>2644</v>
      </c>
      <c r="K114" s="144">
        <f>I114*N$12</f>
        <v>7500</v>
      </c>
      <c r="L114" s="123" t="s">
        <v>2645</v>
      </c>
      <c r="M114" s="144">
        <f>I114*O$12</f>
        <v>10000</v>
      </c>
    </row>
    <row r="115" spans="2:13" s="127" customFormat="1" ht="15" customHeight="1" x14ac:dyDescent="0.15">
      <c r="B115" s="123" t="s">
        <v>2646</v>
      </c>
      <c r="C115" s="363" t="s">
        <v>2647</v>
      </c>
      <c r="D115" s="363" t="s">
        <v>2648</v>
      </c>
      <c r="E115" s="363">
        <f t="shared" ref="E115:E121" si="4">LEN(D115)</f>
        <v>36</v>
      </c>
      <c r="F115" s="88">
        <f>I114*I$13</f>
        <v>5000</v>
      </c>
      <c r="G115" s="47"/>
      <c r="H115" s="272"/>
      <c r="I115" s="48"/>
      <c r="J115" s="123" t="s">
        <v>2649</v>
      </c>
      <c r="K115" s="144">
        <f>I114*N$13</f>
        <v>10714.35</v>
      </c>
      <c r="L115" s="123" t="s">
        <v>2650</v>
      </c>
      <c r="M115" s="144">
        <f>I114*O$13</f>
        <v>14285.724999999999</v>
      </c>
    </row>
    <row r="116" spans="2:13" s="127" customFormat="1" ht="15" customHeight="1" x14ac:dyDescent="0.15">
      <c r="B116" s="123"/>
      <c r="C116" s="363"/>
      <c r="E116" s="363"/>
      <c r="F116" s="88"/>
      <c r="G116" s="47"/>
      <c r="H116" s="272"/>
      <c r="I116" s="48"/>
      <c r="J116" s="123"/>
      <c r="L116" s="123"/>
    </row>
    <row r="117" spans="2:13" s="127" customFormat="1" ht="15" customHeight="1" x14ac:dyDescent="0.15">
      <c r="B117" s="123" t="s">
        <v>2651</v>
      </c>
      <c r="C117" s="363" t="s">
        <v>2652</v>
      </c>
      <c r="D117" s="129" t="s">
        <v>2653</v>
      </c>
      <c r="E117" s="363">
        <f t="shared" si="4"/>
        <v>38</v>
      </c>
      <c r="F117" s="88">
        <f>I117*I$12</f>
        <v>4200</v>
      </c>
      <c r="G117" s="47"/>
      <c r="H117" s="272"/>
      <c r="I117" s="48">
        <v>30000</v>
      </c>
      <c r="J117" s="123" t="s">
        <v>2654</v>
      </c>
      <c r="K117" s="144">
        <f>I117*N$12</f>
        <v>9000</v>
      </c>
      <c r="L117" s="123" t="s">
        <v>2655</v>
      </c>
      <c r="M117" s="144">
        <f>I117*O$12</f>
        <v>12000</v>
      </c>
    </row>
    <row r="118" spans="2:13" s="127" customFormat="1" ht="15" customHeight="1" x14ac:dyDescent="0.15">
      <c r="B118" s="123" t="s">
        <v>2656</v>
      </c>
      <c r="C118" s="363" t="s">
        <v>2657</v>
      </c>
      <c r="D118" s="129" t="s">
        <v>2658</v>
      </c>
      <c r="E118" s="363">
        <f t="shared" si="4"/>
        <v>36</v>
      </c>
      <c r="F118" s="88">
        <f>I117*I$13</f>
        <v>6000</v>
      </c>
      <c r="G118" s="47"/>
      <c r="H118" s="272"/>
      <c r="I118" s="48"/>
      <c r="J118" s="123" t="s">
        <v>2659</v>
      </c>
      <c r="K118" s="144">
        <f>I117*N$13</f>
        <v>12857.220000000001</v>
      </c>
      <c r="L118" s="123" t="s">
        <v>2660</v>
      </c>
      <c r="M118" s="144">
        <f>I117*O$13</f>
        <v>17142.87</v>
      </c>
    </row>
    <row r="119" spans="2:13" s="127" customFormat="1" ht="15" customHeight="1" x14ac:dyDescent="0.15">
      <c r="B119" s="123"/>
      <c r="C119" s="363"/>
      <c r="E119" s="363"/>
      <c r="F119" s="88"/>
      <c r="G119" s="47"/>
      <c r="H119" s="272"/>
      <c r="I119" s="48"/>
      <c r="J119" s="123"/>
      <c r="L119" s="123"/>
    </row>
    <row r="120" spans="2:13" s="127" customFormat="1" ht="15" customHeight="1" x14ac:dyDescent="0.15">
      <c r="B120" s="123" t="s">
        <v>2661</v>
      </c>
      <c r="C120" s="363" t="s">
        <v>2662</v>
      </c>
      <c r="D120" s="363" t="s">
        <v>2663</v>
      </c>
      <c r="E120" s="363">
        <f t="shared" si="4"/>
        <v>38</v>
      </c>
      <c r="F120" s="88">
        <f>I120*I$12</f>
        <v>4900.0000000000009</v>
      </c>
      <c r="G120" s="47"/>
      <c r="H120" s="272"/>
      <c r="I120" s="48">
        <v>35000</v>
      </c>
      <c r="J120" s="123" t="s">
        <v>2664</v>
      </c>
      <c r="K120" s="144">
        <f>I120*N$12</f>
        <v>10500</v>
      </c>
      <c r="L120" s="123" t="s">
        <v>2665</v>
      </c>
      <c r="M120" s="144">
        <f>I120*O$12</f>
        <v>14000</v>
      </c>
    </row>
    <row r="121" spans="2:13" s="127" customFormat="1" ht="15" customHeight="1" x14ac:dyDescent="0.15">
      <c r="B121" s="123" t="s">
        <v>2666</v>
      </c>
      <c r="C121" s="363" t="s">
        <v>2667</v>
      </c>
      <c r="D121" s="129" t="s">
        <v>2668</v>
      </c>
      <c r="E121" s="363">
        <f t="shared" si="4"/>
        <v>36</v>
      </c>
      <c r="F121" s="88">
        <f>I120*I$13</f>
        <v>7000</v>
      </c>
      <c r="G121" s="47"/>
      <c r="H121" s="272"/>
      <c r="I121" s="48"/>
      <c r="J121" s="123" t="s">
        <v>2669</v>
      </c>
      <c r="K121" s="144">
        <f>I120*N$13</f>
        <v>15000.09</v>
      </c>
      <c r="L121" s="123" t="s">
        <v>2670</v>
      </c>
      <c r="M121" s="144">
        <f>I120*O$13</f>
        <v>20000.014999999999</v>
      </c>
    </row>
    <row r="122" spans="2:13" s="127" customFormat="1" ht="15" customHeight="1" x14ac:dyDescent="0.15">
      <c r="B122" s="123"/>
      <c r="C122" s="363"/>
      <c r="E122" s="363"/>
      <c r="F122" s="88"/>
      <c r="G122" s="47"/>
      <c r="H122" s="272"/>
      <c r="I122" s="48"/>
      <c r="J122" s="123"/>
      <c r="L122" s="123"/>
    </row>
    <row r="123" spans="2:13" s="127" customFormat="1" ht="15" customHeight="1" x14ac:dyDescent="0.15">
      <c r="B123" s="123" t="s">
        <v>2671</v>
      </c>
      <c r="C123" s="363" t="s">
        <v>2672</v>
      </c>
      <c r="D123" s="129" t="s">
        <v>2673</v>
      </c>
      <c r="E123" s="363">
        <f>LEN(D123)</f>
        <v>38</v>
      </c>
      <c r="F123" s="88">
        <f>I123*I$12</f>
        <v>5600.0000000000009</v>
      </c>
      <c r="G123" s="47"/>
      <c r="H123" s="272"/>
      <c r="I123" s="48">
        <v>40000</v>
      </c>
      <c r="J123" s="123" t="s">
        <v>2674</v>
      </c>
      <c r="K123" s="144">
        <f>I123*N$12</f>
        <v>12000</v>
      </c>
      <c r="L123" s="123" t="s">
        <v>2675</v>
      </c>
      <c r="M123" s="144">
        <f>I123*O$12</f>
        <v>16000</v>
      </c>
    </row>
    <row r="124" spans="2:13" s="127" customFormat="1" ht="15" customHeight="1" x14ac:dyDescent="0.15">
      <c r="B124" s="123" t="s">
        <v>2676</v>
      </c>
      <c r="C124" s="363" t="s">
        <v>2677</v>
      </c>
      <c r="D124" s="363" t="s">
        <v>2678</v>
      </c>
      <c r="E124" s="363">
        <f>LEN(D124)</f>
        <v>36</v>
      </c>
      <c r="F124" s="88">
        <f>I123*I$13</f>
        <v>8000</v>
      </c>
      <c r="G124" s="47"/>
      <c r="H124" s="272"/>
      <c r="I124" s="48"/>
      <c r="J124" s="123" t="s">
        <v>2679</v>
      </c>
      <c r="K124" s="144">
        <f>I123*N$13</f>
        <v>17142.96</v>
      </c>
      <c r="L124" s="123" t="s">
        <v>2680</v>
      </c>
      <c r="M124" s="144">
        <f>I123*O$13</f>
        <v>22857.16</v>
      </c>
    </row>
    <row r="125" spans="2:13" s="127" customFormat="1" ht="15" customHeight="1" x14ac:dyDescent="0.15">
      <c r="B125" s="123"/>
      <c r="C125" s="363"/>
      <c r="E125" s="363"/>
      <c r="F125" s="88"/>
      <c r="G125" s="47"/>
      <c r="H125" s="272"/>
      <c r="I125" s="48"/>
      <c r="J125" s="123"/>
      <c r="L125" s="123"/>
    </row>
    <row r="126" spans="2:13" s="127" customFormat="1" ht="15" customHeight="1" x14ac:dyDescent="0.15">
      <c r="B126" s="123" t="s">
        <v>2681</v>
      </c>
      <c r="C126" s="363" t="s">
        <v>2682</v>
      </c>
      <c r="D126" s="129" t="s">
        <v>2683</v>
      </c>
      <c r="E126" s="363">
        <f>LEN(D126)</f>
        <v>38</v>
      </c>
      <c r="F126" s="88">
        <f>I126*I$12</f>
        <v>6300.0000000000009</v>
      </c>
      <c r="G126" s="47"/>
      <c r="H126" s="272"/>
      <c r="I126" s="48">
        <v>45000</v>
      </c>
      <c r="J126" s="123" t="s">
        <v>2684</v>
      </c>
      <c r="K126" s="144">
        <f>I126*N$12</f>
        <v>13500</v>
      </c>
      <c r="L126" s="123" t="s">
        <v>2685</v>
      </c>
      <c r="M126" s="144">
        <f>I126*O$12</f>
        <v>18000</v>
      </c>
    </row>
    <row r="127" spans="2:13" s="127" customFormat="1" ht="15" customHeight="1" x14ac:dyDescent="0.15">
      <c r="B127" s="123" t="s">
        <v>2686</v>
      </c>
      <c r="C127" s="363" t="s">
        <v>2687</v>
      </c>
      <c r="D127" s="129" t="s">
        <v>2688</v>
      </c>
      <c r="E127" s="363">
        <f t="shared" ref="E127:E133" si="5">LEN(D127)</f>
        <v>36</v>
      </c>
      <c r="F127" s="88">
        <f>I126*I$13</f>
        <v>9000</v>
      </c>
      <c r="G127" s="47"/>
      <c r="H127" s="272"/>
      <c r="I127" s="48"/>
      <c r="J127" s="123" t="s">
        <v>2689</v>
      </c>
      <c r="K127" s="144">
        <f>I126*N$13</f>
        <v>19285.830000000002</v>
      </c>
      <c r="L127" s="123" t="s">
        <v>2690</v>
      </c>
      <c r="M127" s="144">
        <f>I126*O$13</f>
        <v>25714.304999999997</v>
      </c>
    </row>
    <row r="128" spans="2:13" s="127" customFormat="1" ht="15" customHeight="1" x14ac:dyDescent="0.15">
      <c r="B128" s="123"/>
      <c r="C128" s="363"/>
      <c r="E128" s="363"/>
      <c r="F128" s="88"/>
      <c r="G128" s="47"/>
      <c r="H128" s="272"/>
      <c r="I128" s="48"/>
      <c r="J128" s="123"/>
      <c r="L128" s="123"/>
    </row>
    <row r="129" spans="2:13" s="127" customFormat="1" ht="15" customHeight="1" x14ac:dyDescent="0.15">
      <c r="B129" s="123" t="s">
        <v>2691</v>
      </c>
      <c r="C129" s="363" t="s">
        <v>2692</v>
      </c>
      <c r="D129" s="363" t="s">
        <v>2693</v>
      </c>
      <c r="E129" s="363">
        <f t="shared" si="5"/>
        <v>38</v>
      </c>
      <c r="F129" s="88">
        <f>I129*I$12</f>
        <v>7000.0000000000009</v>
      </c>
      <c r="G129" s="47"/>
      <c r="H129" s="272"/>
      <c r="I129" s="48">
        <v>50000</v>
      </c>
      <c r="J129" s="123" t="s">
        <v>2694</v>
      </c>
      <c r="K129" s="144">
        <f>I129*N$12</f>
        <v>15000</v>
      </c>
      <c r="L129" s="123" t="s">
        <v>2695</v>
      </c>
      <c r="M129" s="144">
        <f>I129*O$12</f>
        <v>20000</v>
      </c>
    </row>
    <row r="130" spans="2:13" s="127" customFormat="1" ht="15" customHeight="1" x14ac:dyDescent="0.15">
      <c r="B130" s="123" t="s">
        <v>2696</v>
      </c>
      <c r="C130" s="363" t="s">
        <v>2697</v>
      </c>
      <c r="D130" s="129" t="s">
        <v>2698</v>
      </c>
      <c r="E130" s="363">
        <f t="shared" si="5"/>
        <v>36</v>
      </c>
      <c r="F130" s="88">
        <f>I129*I$13</f>
        <v>10000</v>
      </c>
      <c r="G130" s="47"/>
      <c r="H130" s="272"/>
      <c r="I130" s="48"/>
      <c r="J130" s="123" t="s">
        <v>2699</v>
      </c>
      <c r="K130" s="144">
        <f>I129*N$13</f>
        <v>21428.7</v>
      </c>
      <c r="L130" s="123" t="s">
        <v>2700</v>
      </c>
      <c r="M130" s="144">
        <f>I129*O$13</f>
        <v>28571.449999999997</v>
      </c>
    </row>
    <row r="131" spans="2:13" s="127" customFormat="1" ht="15" customHeight="1" x14ac:dyDescent="0.15">
      <c r="B131" s="123"/>
      <c r="C131" s="363"/>
      <c r="E131" s="363"/>
      <c r="F131" s="88"/>
      <c r="G131" s="47"/>
      <c r="H131" s="272"/>
      <c r="I131" s="48"/>
      <c r="J131" s="123"/>
      <c r="L131" s="123"/>
    </row>
    <row r="132" spans="2:13" s="127" customFormat="1" ht="15" customHeight="1" x14ac:dyDescent="0.15">
      <c r="B132" s="123" t="s">
        <v>2701</v>
      </c>
      <c r="C132" s="363" t="s">
        <v>2702</v>
      </c>
      <c r="D132" s="129" t="s">
        <v>2703</v>
      </c>
      <c r="E132" s="363">
        <f t="shared" si="5"/>
        <v>38</v>
      </c>
      <c r="F132" s="88">
        <f>I132*I$12</f>
        <v>7700.0000000000009</v>
      </c>
      <c r="G132" s="47"/>
      <c r="H132" s="272"/>
      <c r="I132" s="48">
        <v>55000</v>
      </c>
      <c r="J132" s="123" t="s">
        <v>2704</v>
      </c>
      <c r="K132" s="144">
        <f>I132*N$12</f>
        <v>16500</v>
      </c>
      <c r="L132" s="123" t="s">
        <v>2705</v>
      </c>
      <c r="M132" s="144">
        <f>I132*O$12</f>
        <v>22000</v>
      </c>
    </row>
    <row r="133" spans="2:13" s="127" customFormat="1" ht="15" customHeight="1" x14ac:dyDescent="0.15">
      <c r="B133" s="123" t="s">
        <v>2706</v>
      </c>
      <c r="C133" s="363" t="s">
        <v>2707</v>
      </c>
      <c r="D133" s="363" t="s">
        <v>2708</v>
      </c>
      <c r="E133" s="363">
        <f t="shared" si="5"/>
        <v>36</v>
      </c>
      <c r="F133" s="88">
        <f>I132*I$13</f>
        <v>11000</v>
      </c>
      <c r="G133" s="47"/>
      <c r="H133" s="272"/>
      <c r="I133" s="48"/>
      <c r="J133" s="123" t="s">
        <v>2709</v>
      </c>
      <c r="K133" s="144">
        <f>I132*N$13</f>
        <v>23571.57</v>
      </c>
      <c r="L133" s="123" t="s">
        <v>2710</v>
      </c>
      <c r="M133" s="144">
        <f>I132*O$13</f>
        <v>31428.594999999998</v>
      </c>
    </row>
    <row r="134" spans="2:13" s="127" customFormat="1" ht="15" customHeight="1" x14ac:dyDescent="0.15">
      <c r="B134" s="123"/>
      <c r="C134" s="363"/>
      <c r="E134" s="363"/>
      <c r="F134" s="88"/>
      <c r="G134" s="47"/>
      <c r="H134" s="272"/>
      <c r="I134" s="48"/>
      <c r="J134" s="123"/>
      <c r="L134" s="123"/>
    </row>
    <row r="135" spans="2:13" s="127" customFormat="1" ht="15" customHeight="1" x14ac:dyDescent="0.15">
      <c r="B135" s="123" t="s">
        <v>2711</v>
      </c>
      <c r="C135" s="363" t="s">
        <v>2712</v>
      </c>
      <c r="D135" s="129" t="s">
        <v>2713</v>
      </c>
      <c r="E135" s="363">
        <f>LEN(D135)</f>
        <v>38</v>
      </c>
      <c r="F135" s="88">
        <f>I135*I$12</f>
        <v>8400</v>
      </c>
      <c r="G135" s="47"/>
      <c r="H135" s="272"/>
      <c r="I135" s="48">
        <v>60000</v>
      </c>
      <c r="J135" s="123" t="s">
        <v>2714</v>
      </c>
      <c r="K135" s="144">
        <f>I135*N$12</f>
        <v>18000</v>
      </c>
      <c r="L135" s="123" t="s">
        <v>2715</v>
      </c>
      <c r="M135" s="144">
        <f>I135*O$12</f>
        <v>24000</v>
      </c>
    </row>
    <row r="136" spans="2:13" s="127" customFormat="1" ht="15" customHeight="1" x14ac:dyDescent="0.15">
      <c r="B136" s="123" t="s">
        <v>2716</v>
      </c>
      <c r="C136" s="363" t="s">
        <v>2717</v>
      </c>
      <c r="D136" s="129" t="s">
        <v>2718</v>
      </c>
      <c r="E136" s="363">
        <f>LEN(D136)</f>
        <v>36</v>
      </c>
      <c r="F136" s="88">
        <f>I135*I$13</f>
        <v>12000</v>
      </c>
      <c r="G136" s="47"/>
      <c r="H136" s="272"/>
      <c r="I136" s="48"/>
      <c r="J136" s="123" t="s">
        <v>2719</v>
      </c>
      <c r="K136" s="144">
        <f>I135*N$13</f>
        <v>25714.440000000002</v>
      </c>
      <c r="L136" s="123" t="s">
        <v>2720</v>
      </c>
      <c r="M136" s="144">
        <f>I135*O$13</f>
        <v>34285.74</v>
      </c>
    </row>
    <row r="137" spans="2:13" s="127" customFormat="1" ht="15" customHeight="1" x14ac:dyDescent="0.15">
      <c r="B137" s="123"/>
      <c r="C137" s="363"/>
      <c r="E137" s="363"/>
      <c r="F137" s="88"/>
      <c r="G137" s="47"/>
      <c r="H137" s="272"/>
      <c r="I137" s="48"/>
      <c r="J137" s="123"/>
      <c r="L137" s="123"/>
    </row>
    <row r="138" spans="2:13" s="127" customFormat="1" ht="15" customHeight="1" x14ac:dyDescent="0.15">
      <c r="B138" s="123" t="s">
        <v>2721</v>
      </c>
      <c r="C138" s="363" t="s">
        <v>2722</v>
      </c>
      <c r="D138" s="363" t="s">
        <v>2723</v>
      </c>
      <c r="E138" s="363">
        <f>LEN(D138)</f>
        <v>38</v>
      </c>
      <c r="F138" s="88">
        <f>I138*I$12</f>
        <v>9100</v>
      </c>
      <c r="G138" s="47"/>
      <c r="H138" s="272"/>
      <c r="I138" s="48">
        <v>65000</v>
      </c>
      <c r="J138" s="123" t="s">
        <v>2724</v>
      </c>
      <c r="K138" s="144">
        <f>I138*N$12</f>
        <v>19500</v>
      </c>
      <c r="L138" s="123" t="s">
        <v>2725</v>
      </c>
      <c r="M138" s="144">
        <f>I138*O$12</f>
        <v>26000</v>
      </c>
    </row>
    <row r="139" spans="2:13" s="127" customFormat="1" ht="15" customHeight="1" x14ac:dyDescent="0.15">
      <c r="B139" s="123" t="s">
        <v>2726</v>
      </c>
      <c r="C139" s="363" t="s">
        <v>2727</v>
      </c>
      <c r="D139" s="129" t="s">
        <v>2728</v>
      </c>
      <c r="E139" s="363">
        <f t="shared" ref="E139:E154" si="6">LEN(D139)</f>
        <v>36</v>
      </c>
      <c r="F139" s="88">
        <f>I138*I$13</f>
        <v>13000</v>
      </c>
      <c r="G139" s="47"/>
      <c r="H139" s="272"/>
      <c r="I139" s="48"/>
      <c r="J139" s="123" t="s">
        <v>2729</v>
      </c>
      <c r="K139" s="144">
        <f>I138*N$13</f>
        <v>27857.31</v>
      </c>
      <c r="L139" s="123" t="s">
        <v>2730</v>
      </c>
      <c r="M139" s="144">
        <f>I138*O$13</f>
        <v>37142.884999999995</v>
      </c>
    </row>
    <row r="140" spans="2:13" s="127" customFormat="1" ht="15" customHeight="1" x14ac:dyDescent="0.15">
      <c r="B140" s="123"/>
      <c r="C140" s="363"/>
      <c r="E140" s="363"/>
      <c r="F140" s="88"/>
      <c r="G140" s="47"/>
      <c r="H140" s="272"/>
      <c r="I140" s="48"/>
      <c r="J140" s="123"/>
      <c r="L140" s="123"/>
    </row>
    <row r="141" spans="2:13" s="127" customFormat="1" ht="15" customHeight="1" x14ac:dyDescent="0.15">
      <c r="B141" s="123" t="s">
        <v>2731</v>
      </c>
      <c r="C141" s="363" t="s">
        <v>2732</v>
      </c>
      <c r="D141" s="129" t="s">
        <v>2733</v>
      </c>
      <c r="E141" s="363">
        <f t="shared" si="6"/>
        <v>38</v>
      </c>
      <c r="F141" s="88">
        <f>I141*I$12</f>
        <v>9800.0000000000018</v>
      </c>
      <c r="G141" s="47"/>
      <c r="H141" s="272"/>
      <c r="I141" s="48">
        <v>70000</v>
      </c>
      <c r="J141" s="123" t="s">
        <v>2734</v>
      </c>
      <c r="K141" s="144">
        <f>I141*N$12</f>
        <v>21000</v>
      </c>
      <c r="L141" s="123" t="s">
        <v>2735</v>
      </c>
      <c r="M141" s="144">
        <f>I141*O$12</f>
        <v>28000</v>
      </c>
    </row>
    <row r="142" spans="2:13" s="127" customFormat="1" ht="15" customHeight="1" x14ac:dyDescent="0.15">
      <c r="B142" s="123" t="s">
        <v>2736</v>
      </c>
      <c r="C142" s="363" t="s">
        <v>2737</v>
      </c>
      <c r="D142" s="363" t="s">
        <v>2738</v>
      </c>
      <c r="E142" s="363">
        <f t="shared" si="6"/>
        <v>36</v>
      </c>
      <c r="F142" s="88">
        <f>I141*I$13</f>
        <v>14000</v>
      </c>
      <c r="G142" s="47"/>
      <c r="H142" s="272"/>
      <c r="I142" s="48"/>
      <c r="J142" s="123" t="s">
        <v>2739</v>
      </c>
      <c r="K142" s="144">
        <f>I141*N$13</f>
        <v>30000.18</v>
      </c>
      <c r="L142" s="123" t="s">
        <v>2740</v>
      </c>
      <c r="M142" s="144">
        <f>I141*O$13</f>
        <v>40000.03</v>
      </c>
    </row>
    <row r="143" spans="2:13" s="127" customFormat="1" ht="15" customHeight="1" x14ac:dyDescent="0.15">
      <c r="B143" s="123"/>
      <c r="C143" s="363"/>
      <c r="E143" s="363"/>
      <c r="F143" s="88"/>
      <c r="G143" s="47"/>
      <c r="H143" s="272"/>
      <c r="I143" s="48"/>
      <c r="J143" s="123"/>
      <c r="L143" s="123"/>
    </row>
    <row r="144" spans="2:13" s="127" customFormat="1" ht="15" customHeight="1" x14ac:dyDescent="0.15">
      <c r="B144" s="123" t="s">
        <v>2741</v>
      </c>
      <c r="C144" s="363" t="s">
        <v>2742</v>
      </c>
      <c r="D144" s="129" t="s">
        <v>2743</v>
      </c>
      <c r="E144" s="363">
        <f t="shared" si="6"/>
        <v>38</v>
      </c>
      <c r="F144" s="88">
        <f>I144*I$12</f>
        <v>10500.000000000002</v>
      </c>
      <c r="G144" s="47"/>
      <c r="H144" s="272"/>
      <c r="I144" s="48">
        <v>75000</v>
      </c>
      <c r="J144" s="123" t="s">
        <v>2744</v>
      </c>
      <c r="K144" s="144">
        <f>I144*N$12</f>
        <v>22500</v>
      </c>
      <c r="L144" s="123" t="s">
        <v>2745</v>
      </c>
      <c r="M144" s="144">
        <f>I144*O$12</f>
        <v>30000</v>
      </c>
    </row>
    <row r="145" spans="1:13" s="127" customFormat="1" ht="15" customHeight="1" x14ac:dyDescent="0.15">
      <c r="B145" s="123" t="s">
        <v>2746</v>
      </c>
      <c r="C145" s="363" t="s">
        <v>2747</v>
      </c>
      <c r="D145" s="129" t="s">
        <v>2748</v>
      </c>
      <c r="E145" s="363">
        <f t="shared" si="6"/>
        <v>36</v>
      </c>
      <c r="F145" s="88">
        <f>I144*I$13</f>
        <v>15000</v>
      </c>
      <c r="G145" s="47"/>
      <c r="H145" s="272"/>
      <c r="I145" s="48"/>
      <c r="J145" s="123" t="s">
        <v>2749</v>
      </c>
      <c r="K145" s="144">
        <f>I144*N$13</f>
        <v>32143.05</v>
      </c>
      <c r="L145" s="123" t="s">
        <v>2750</v>
      </c>
      <c r="M145" s="144">
        <f>I144*O$13</f>
        <v>42857.174999999996</v>
      </c>
    </row>
    <row r="146" spans="1:13" s="127" customFormat="1" ht="15" customHeight="1" x14ac:dyDescent="0.15">
      <c r="B146" s="123"/>
      <c r="C146" s="363"/>
      <c r="E146" s="363"/>
      <c r="F146" s="88"/>
      <c r="G146" s="47"/>
      <c r="H146" s="272"/>
      <c r="I146" s="48"/>
      <c r="J146" s="123"/>
      <c r="L146" s="123"/>
    </row>
    <row r="147" spans="1:13" s="127" customFormat="1" ht="15" customHeight="1" x14ac:dyDescent="0.15">
      <c r="B147" s="123" t="s">
        <v>2751</v>
      </c>
      <c r="C147" s="363" t="s">
        <v>2752</v>
      </c>
      <c r="D147" s="363" t="s">
        <v>2753</v>
      </c>
      <c r="E147" s="363">
        <f t="shared" si="6"/>
        <v>38</v>
      </c>
      <c r="F147" s="88">
        <f>I147*I$12</f>
        <v>11200.000000000002</v>
      </c>
      <c r="G147" s="47"/>
      <c r="H147" s="272"/>
      <c r="I147" s="48">
        <v>80000</v>
      </c>
      <c r="J147" s="123" t="s">
        <v>2754</v>
      </c>
      <c r="K147" s="144">
        <f>I147*N$12</f>
        <v>24000</v>
      </c>
      <c r="L147" s="123" t="s">
        <v>2755</v>
      </c>
      <c r="M147" s="144">
        <f>I147*O$12</f>
        <v>32000</v>
      </c>
    </row>
    <row r="148" spans="1:13" s="127" customFormat="1" ht="15" customHeight="1" x14ac:dyDescent="0.15">
      <c r="B148" s="123" t="s">
        <v>2756</v>
      </c>
      <c r="C148" s="363" t="s">
        <v>2757</v>
      </c>
      <c r="D148" s="129" t="s">
        <v>2758</v>
      </c>
      <c r="E148" s="363">
        <f t="shared" si="6"/>
        <v>36</v>
      </c>
      <c r="F148" s="88">
        <f>I147*I$13</f>
        <v>16000</v>
      </c>
      <c r="G148" s="47"/>
      <c r="H148" s="272"/>
      <c r="I148" s="48"/>
      <c r="J148" s="123" t="s">
        <v>2759</v>
      </c>
      <c r="K148" s="144">
        <f>I147*N$13</f>
        <v>34285.919999999998</v>
      </c>
      <c r="L148" s="123" t="s">
        <v>2760</v>
      </c>
      <c r="M148" s="144">
        <f>I147*O$13</f>
        <v>45714.32</v>
      </c>
    </row>
    <row r="149" spans="1:13" s="127" customFormat="1" ht="15" customHeight="1" x14ac:dyDescent="0.15">
      <c r="B149" s="123"/>
      <c r="C149" s="363"/>
      <c r="E149" s="363"/>
      <c r="F149" s="88"/>
      <c r="G149" s="47"/>
      <c r="H149" s="272"/>
      <c r="I149" s="48"/>
      <c r="J149" s="123"/>
      <c r="L149" s="123"/>
    </row>
    <row r="150" spans="1:13" s="127" customFormat="1" ht="15" customHeight="1" x14ac:dyDescent="0.15">
      <c r="B150" s="123" t="s">
        <v>2761</v>
      </c>
      <c r="C150" s="363" t="s">
        <v>2762</v>
      </c>
      <c r="D150" s="129" t="s">
        <v>2763</v>
      </c>
      <c r="E150" s="363">
        <f t="shared" si="6"/>
        <v>38</v>
      </c>
      <c r="F150" s="88">
        <f>I150*I$12</f>
        <v>11900.000000000002</v>
      </c>
      <c r="G150" s="47"/>
      <c r="H150" s="272"/>
      <c r="I150" s="48">
        <v>85000</v>
      </c>
      <c r="J150" s="123" t="s">
        <v>2764</v>
      </c>
      <c r="K150" s="144">
        <f>I150*N$12</f>
        <v>25500</v>
      </c>
      <c r="L150" s="123" t="s">
        <v>2765</v>
      </c>
      <c r="M150" s="144">
        <f>I150*O$12</f>
        <v>34000</v>
      </c>
    </row>
    <row r="151" spans="1:13" s="127" customFormat="1" ht="15" customHeight="1" x14ac:dyDescent="0.15">
      <c r="B151" s="123" t="s">
        <v>2766</v>
      </c>
      <c r="C151" s="363" t="s">
        <v>2767</v>
      </c>
      <c r="D151" s="363" t="s">
        <v>2768</v>
      </c>
      <c r="E151" s="363">
        <f t="shared" si="6"/>
        <v>36</v>
      </c>
      <c r="F151" s="88">
        <f>I150*I$13</f>
        <v>17000</v>
      </c>
      <c r="G151" s="47"/>
      <c r="H151" s="272"/>
      <c r="I151" s="48"/>
      <c r="J151" s="123" t="s">
        <v>2769</v>
      </c>
      <c r="K151" s="144">
        <f>I150*N$13</f>
        <v>36428.79</v>
      </c>
      <c r="L151" s="123" t="s">
        <v>2770</v>
      </c>
      <c r="M151" s="144">
        <f>I150*O$13</f>
        <v>48571.464999999997</v>
      </c>
    </row>
    <row r="152" spans="1:13" s="127" customFormat="1" ht="15" customHeight="1" x14ac:dyDescent="0.15">
      <c r="B152" s="123"/>
      <c r="C152" s="363"/>
      <c r="E152" s="363"/>
      <c r="F152" s="88"/>
      <c r="G152" s="47"/>
      <c r="H152" s="272"/>
      <c r="I152" s="48"/>
      <c r="J152" s="123"/>
      <c r="L152" s="123"/>
    </row>
    <row r="153" spans="1:13" s="127" customFormat="1" ht="15" customHeight="1" x14ac:dyDescent="0.15">
      <c r="B153" s="123" t="s">
        <v>2771</v>
      </c>
      <c r="C153" s="363" t="s">
        <v>2772</v>
      </c>
      <c r="D153" s="129" t="s">
        <v>2773</v>
      </c>
      <c r="E153" s="363">
        <f t="shared" si="6"/>
        <v>38</v>
      </c>
      <c r="F153" s="88">
        <f>I153*I$12</f>
        <v>12600.000000000002</v>
      </c>
      <c r="G153" s="47"/>
      <c r="H153" s="272"/>
      <c r="I153" s="48">
        <v>90000</v>
      </c>
      <c r="J153" s="123" t="s">
        <v>2774</v>
      </c>
      <c r="K153" s="144">
        <f>I153*N$12</f>
        <v>27000</v>
      </c>
      <c r="L153" s="123" t="s">
        <v>2775</v>
      </c>
      <c r="M153" s="144">
        <f>I153*O$12</f>
        <v>36000</v>
      </c>
    </row>
    <row r="154" spans="1:13" s="127" customFormat="1" ht="15" customHeight="1" x14ac:dyDescent="0.15">
      <c r="B154" s="123" t="s">
        <v>2776</v>
      </c>
      <c r="C154" s="363" t="s">
        <v>2777</v>
      </c>
      <c r="D154" s="129" t="s">
        <v>2778</v>
      </c>
      <c r="E154" s="363">
        <f t="shared" si="6"/>
        <v>36</v>
      </c>
      <c r="F154" s="88">
        <f>I153*I$13</f>
        <v>18000</v>
      </c>
      <c r="G154" s="47"/>
      <c r="H154" s="272"/>
      <c r="I154" s="48"/>
      <c r="J154" s="123" t="s">
        <v>2779</v>
      </c>
      <c r="K154" s="144">
        <f>I153*N$13</f>
        <v>38571.660000000003</v>
      </c>
      <c r="L154" s="123" t="s">
        <v>2780</v>
      </c>
      <c r="M154" s="144">
        <f>I153*O$13</f>
        <v>51428.609999999993</v>
      </c>
    </row>
    <row r="155" spans="1:13" s="127" customFormat="1" ht="15" customHeight="1" x14ac:dyDescent="0.15">
      <c r="B155" s="123"/>
      <c r="C155" s="363"/>
      <c r="D155" s="129"/>
      <c r="E155" s="363"/>
      <c r="F155" s="88"/>
      <c r="G155" s="47"/>
      <c r="H155" s="272"/>
      <c r="I155" s="48"/>
      <c r="J155" s="123"/>
      <c r="L155" s="123"/>
    </row>
    <row r="156" spans="1:13" s="127" customFormat="1" ht="15" customHeight="1" x14ac:dyDescent="0.15">
      <c r="A156" s="110" t="s">
        <v>1649</v>
      </c>
      <c r="B156" s="178"/>
      <c r="C156" s="172"/>
      <c r="D156" s="172"/>
      <c r="E156" s="172"/>
      <c r="F156" s="173"/>
      <c r="G156" s="173"/>
      <c r="H156" s="364"/>
      <c r="I156" s="40"/>
      <c r="J156" s="173"/>
      <c r="K156" s="173"/>
      <c r="L156" s="173"/>
      <c r="M156" s="173"/>
    </row>
    <row r="157" spans="1:13" s="127" customFormat="1" ht="15" customHeight="1" x14ac:dyDescent="0.15">
      <c r="B157" s="222" t="s">
        <v>2781</v>
      </c>
      <c r="C157" s="223" t="s">
        <v>2782</v>
      </c>
      <c r="D157" s="129" t="s">
        <v>2783</v>
      </c>
      <c r="E157" s="129"/>
      <c r="F157" s="88">
        <v>199</v>
      </c>
      <c r="H157" s="272"/>
      <c r="I157" s="48">
        <v>995</v>
      </c>
      <c r="J157" s="222" t="s">
        <v>2784</v>
      </c>
      <c r="K157" s="144">
        <v>428</v>
      </c>
      <c r="L157" s="222" t="s">
        <v>2785</v>
      </c>
      <c r="M157" s="144">
        <v>568</v>
      </c>
    </row>
    <row r="158" spans="1:13" s="127" customFormat="1" ht="15" customHeight="1" x14ac:dyDescent="0.15">
      <c r="B158" s="222" t="s">
        <v>2786</v>
      </c>
      <c r="C158" s="223" t="s">
        <v>2787</v>
      </c>
      <c r="D158" s="129" t="s">
        <v>2788</v>
      </c>
      <c r="E158" s="129"/>
      <c r="F158" s="88">
        <v>140</v>
      </c>
      <c r="H158" s="272"/>
      <c r="I158" s="48"/>
      <c r="J158" s="222" t="s">
        <v>2789</v>
      </c>
      <c r="K158" s="144">
        <v>299</v>
      </c>
      <c r="L158" s="222" t="s">
        <v>2790</v>
      </c>
      <c r="M158" s="144">
        <v>398</v>
      </c>
    </row>
    <row r="159" spans="1:13" s="127" customFormat="1" ht="15" customHeight="1" x14ac:dyDescent="0.15">
      <c r="B159" s="222"/>
      <c r="C159" s="223"/>
      <c r="D159" s="129"/>
      <c r="E159" s="129"/>
      <c r="F159" s="88"/>
      <c r="H159" s="272"/>
      <c r="I159" s="48"/>
      <c r="J159" s="222"/>
      <c r="K159" s="144"/>
      <c r="L159" s="222"/>
      <c r="M159" s="144"/>
    </row>
    <row r="160" spans="1:13" s="127" customFormat="1" ht="15" customHeight="1" x14ac:dyDescent="0.15">
      <c r="A160" s="110" t="s">
        <v>1660</v>
      </c>
      <c r="B160" s="178"/>
      <c r="C160" s="172"/>
      <c r="D160" s="172"/>
      <c r="E160" s="172"/>
      <c r="F160" s="173"/>
      <c r="G160" s="173"/>
      <c r="H160" s="364"/>
      <c r="I160" s="40"/>
      <c r="J160" s="173"/>
      <c r="K160" s="173"/>
      <c r="L160" s="173"/>
      <c r="M160" s="173"/>
    </row>
    <row r="161" spans="1:16" s="127" customFormat="1" ht="15" customHeight="1" x14ac:dyDescent="0.15">
      <c r="B161" s="38" t="s">
        <v>2791</v>
      </c>
      <c r="C161" s="86" t="s">
        <v>2792</v>
      </c>
      <c r="D161" s="129" t="s">
        <v>2793</v>
      </c>
      <c r="E161" s="129">
        <f>LEN(D161)</f>
        <v>39</v>
      </c>
      <c r="F161" s="88">
        <v>14</v>
      </c>
      <c r="H161" s="272"/>
      <c r="I161" s="48">
        <v>100</v>
      </c>
      <c r="J161" s="38" t="s">
        <v>2794</v>
      </c>
      <c r="K161" s="88">
        <v>30</v>
      </c>
      <c r="L161" s="38" t="s">
        <v>2795</v>
      </c>
      <c r="M161" s="88">
        <v>40</v>
      </c>
    </row>
    <row r="162" spans="1:16" s="127" customFormat="1" ht="15" customHeight="1" x14ac:dyDescent="0.15">
      <c r="B162" s="38" t="s">
        <v>2796</v>
      </c>
      <c r="C162" s="86" t="s">
        <v>2797</v>
      </c>
      <c r="D162" s="129" t="s">
        <v>2798</v>
      </c>
      <c r="E162" s="129">
        <f>LEN(D162)</f>
        <v>37</v>
      </c>
      <c r="F162" s="88">
        <v>20</v>
      </c>
      <c r="H162" s="272"/>
      <c r="I162" s="48">
        <v>100</v>
      </c>
      <c r="J162" s="38" t="s">
        <v>2799</v>
      </c>
      <c r="K162" s="88">
        <v>43</v>
      </c>
      <c r="L162" s="38" t="s">
        <v>2800</v>
      </c>
      <c r="M162" s="88">
        <v>58</v>
      </c>
    </row>
    <row r="163" spans="1:16" s="127" customFormat="1" ht="15" customHeight="1" x14ac:dyDescent="0.15">
      <c r="B163" s="38"/>
      <c r="C163" s="86"/>
      <c r="D163" s="129"/>
      <c r="E163" s="129"/>
      <c r="F163" s="88"/>
      <c r="H163" s="272"/>
      <c r="I163" s="48"/>
      <c r="J163" s="38"/>
      <c r="K163" s="88"/>
      <c r="L163" s="38"/>
      <c r="M163" s="88"/>
    </row>
    <row r="164" spans="1:16" s="127" customFormat="1" ht="15" customHeight="1" x14ac:dyDescent="0.15">
      <c r="A164" s="110" t="s">
        <v>2801</v>
      </c>
      <c r="B164" s="178"/>
      <c r="C164" s="172"/>
      <c r="D164" s="172"/>
      <c r="E164" s="172"/>
      <c r="F164" s="173"/>
      <c r="G164" s="173"/>
      <c r="H164" s="364"/>
      <c r="I164" s="40"/>
      <c r="J164" s="173"/>
      <c r="K164" s="173"/>
      <c r="L164" s="173"/>
      <c r="M164" s="173"/>
    </row>
    <row r="165" spans="1:16" s="127" customFormat="1" ht="15" customHeight="1" x14ac:dyDescent="0.15">
      <c r="B165" s="38" t="s">
        <v>2802</v>
      </c>
      <c r="C165" s="86" t="s">
        <v>2803</v>
      </c>
      <c r="D165" s="129" t="s">
        <v>2804</v>
      </c>
      <c r="E165" s="129">
        <f>LEN(D165)</f>
        <v>28</v>
      </c>
      <c r="F165" s="89">
        <v>700</v>
      </c>
      <c r="H165" s="272"/>
      <c r="I165" s="48">
        <v>4995</v>
      </c>
      <c r="J165" s="38" t="s">
        <v>2805</v>
      </c>
      <c r="K165" s="89">
        <v>1499</v>
      </c>
      <c r="L165" s="38" t="s">
        <v>2806</v>
      </c>
      <c r="M165" s="89">
        <v>1998</v>
      </c>
    </row>
    <row r="166" spans="1:16" s="127" customFormat="1" ht="15" customHeight="1" x14ac:dyDescent="0.15">
      <c r="B166" s="38" t="s">
        <v>2807</v>
      </c>
      <c r="C166" s="86" t="s">
        <v>2808</v>
      </c>
      <c r="D166" s="129" t="s">
        <v>2809</v>
      </c>
      <c r="E166" s="129">
        <f>LEN(D166)</f>
        <v>26</v>
      </c>
      <c r="F166" s="89">
        <v>999</v>
      </c>
      <c r="H166" s="272"/>
      <c r="I166" s="48">
        <v>4995</v>
      </c>
      <c r="J166" s="38" t="s">
        <v>2810</v>
      </c>
      <c r="K166" s="89">
        <v>2141</v>
      </c>
      <c r="L166" s="38" t="s">
        <v>2811</v>
      </c>
      <c r="M166" s="89">
        <v>2855</v>
      </c>
    </row>
    <row r="167" spans="1:16" s="127" customFormat="1" ht="15" customHeight="1" x14ac:dyDescent="0.15">
      <c r="B167" s="38"/>
      <c r="C167" s="86"/>
      <c r="D167" s="129"/>
      <c r="E167" s="129"/>
      <c r="F167" s="89"/>
      <c r="H167" s="272"/>
      <c r="I167" s="48"/>
      <c r="J167" s="38"/>
      <c r="K167" s="144"/>
      <c r="L167" s="38"/>
      <c r="M167" s="144"/>
    </row>
    <row r="168" spans="1:16" s="127" customFormat="1" ht="15" customHeight="1" x14ac:dyDescent="0.15">
      <c r="B168" s="38" t="s">
        <v>2812</v>
      </c>
      <c r="C168" s="86" t="s">
        <v>2813</v>
      </c>
      <c r="D168" s="129" t="s">
        <v>2814</v>
      </c>
      <c r="E168" s="129">
        <f>LEN(D168)</f>
        <v>28</v>
      </c>
      <c r="F168" s="89">
        <v>1400</v>
      </c>
      <c r="H168" s="272"/>
      <c r="I168" s="48">
        <v>9995</v>
      </c>
      <c r="J168" s="38" t="s">
        <v>2815</v>
      </c>
      <c r="K168" s="89">
        <v>2999</v>
      </c>
      <c r="L168" s="38" t="s">
        <v>2816</v>
      </c>
      <c r="M168" s="89">
        <v>3998</v>
      </c>
    </row>
    <row r="169" spans="1:16" s="127" customFormat="1" ht="15" customHeight="1" x14ac:dyDescent="0.15">
      <c r="B169" s="38" t="s">
        <v>2817</v>
      </c>
      <c r="C169" s="86" t="s">
        <v>2818</v>
      </c>
      <c r="D169" s="129" t="s">
        <v>2819</v>
      </c>
      <c r="E169" s="129">
        <f>LEN(D169)</f>
        <v>26</v>
      </c>
      <c r="F169" s="89">
        <v>1999</v>
      </c>
      <c r="H169" s="272"/>
      <c r="I169" s="48">
        <v>9995</v>
      </c>
      <c r="J169" s="38" t="s">
        <v>2820</v>
      </c>
      <c r="K169" s="89">
        <v>4284</v>
      </c>
      <c r="L169" s="38" t="s">
        <v>2821</v>
      </c>
      <c r="M169" s="89">
        <v>5712</v>
      </c>
    </row>
    <row r="170" spans="1:16" s="127" customFormat="1" ht="15" customHeight="1" x14ac:dyDescent="0.15">
      <c r="B170" s="38"/>
      <c r="C170" s="86"/>
      <c r="D170" s="129"/>
      <c r="E170" s="129"/>
      <c r="F170" s="88"/>
      <c r="H170" s="272"/>
      <c r="I170" s="48"/>
      <c r="J170" s="38"/>
      <c r="K170" s="144"/>
      <c r="L170" s="38"/>
      <c r="M170" s="144"/>
    </row>
    <row r="171" spans="1:16" s="176" customFormat="1" ht="16" x14ac:dyDescent="0.2">
      <c r="A171" s="171" t="s">
        <v>1723</v>
      </c>
      <c r="B171" s="171"/>
      <c r="C171" s="172"/>
      <c r="D171" s="172"/>
      <c r="E171" s="172"/>
      <c r="F171" s="173"/>
      <c r="G171" s="173"/>
      <c r="H171" s="174"/>
      <c r="I171" s="174"/>
      <c r="J171" s="173"/>
      <c r="K171" s="173"/>
      <c r="L171" s="173"/>
      <c r="M171" s="173"/>
      <c r="N171" s="175"/>
      <c r="O171" s="175"/>
      <c r="P171" s="175"/>
    </row>
    <row r="172" spans="1:16" x14ac:dyDescent="0.15">
      <c r="A172"/>
      <c r="B172"/>
      <c r="C172"/>
      <c r="D172"/>
      <c r="E172"/>
      <c r="F172"/>
      <c r="G172"/>
      <c r="H172"/>
      <c r="I172"/>
      <c r="J172"/>
      <c r="K172"/>
      <c r="L172"/>
      <c r="M172"/>
      <c r="N172" s="127"/>
      <c r="O172" s="127"/>
      <c r="P172" s="127"/>
    </row>
    <row r="173" spans="1:16" ht="60" x14ac:dyDescent="0.15">
      <c r="A173"/>
      <c r="B173" s="131" t="s">
        <v>2822</v>
      </c>
      <c r="C173" s="364" t="s">
        <v>2823</v>
      </c>
      <c r="D173"/>
      <c r="E173"/>
      <c r="F173"/>
      <c r="G173"/>
      <c r="H173"/>
      <c r="J173"/>
      <c r="K173"/>
      <c r="L173"/>
      <c r="M173"/>
      <c r="N173" t="s">
        <v>1217</v>
      </c>
      <c r="O173" t="s">
        <v>1218</v>
      </c>
      <c r="P173" s="127"/>
    </row>
    <row r="174" spans="1:16" ht="157" thickBot="1" x14ac:dyDescent="0.2">
      <c r="A174"/>
      <c r="B174" s="131"/>
      <c r="C174" s="363" t="s">
        <v>2824</v>
      </c>
      <c r="D174"/>
      <c r="E174"/>
      <c r="F174"/>
      <c r="G174"/>
      <c r="H174"/>
      <c r="J174"/>
      <c r="K174"/>
      <c r="L174"/>
      <c r="M174"/>
      <c r="N174"/>
      <c r="O174"/>
      <c r="P174" s="127"/>
    </row>
    <row r="175" spans="1:16" ht="49" thickBot="1" x14ac:dyDescent="0.2">
      <c r="A175"/>
      <c r="B175"/>
      <c r="C175"/>
      <c r="D175"/>
      <c r="E175"/>
      <c r="F175" s="133" t="s">
        <v>1225</v>
      </c>
      <c r="G175"/>
      <c r="H175"/>
      <c r="I175" s="156">
        <v>0.1</v>
      </c>
      <c r="J175" s="417" t="s">
        <v>1226</v>
      </c>
      <c r="K175" s="418"/>
      <c r="L175" s="418"/>
      <c r="M175" s="419"/>
      <c r="N175" s="156">
        <v>0.21428571428571433</v>
      </c>
      <c r="O175" s="156">
        <v>0.2857142857142857</v>
      </c>
      <c r="P175" s="127"/>
    </row>
    <row r="176" spans="1:16" x14ac:dyDescent="0.15">
      <c r="A176"/>
      <c r="B176"/>
      <c r="C176"/>
      <c r="D176"/>
      <c r="E176"/>
      <c r="F176"/>
      <c r="G176"/>
      <c r="H176"/>
      <c r="I176" s="160"/>
      <c r="J176" s="62"/>
      <c r="K176" s="62"/>
      <c r="L176" s="62"/>
      <c r="M176" s="62"/>
      <c r="N176" s="160"/>
      <c r="O176" s="160"/>
      <c r="P176" s="127"/>
    </row>
    <row r="177" spans="1:17" x14ac:dyDescent="0.15">
      <c r="A177" s="118" t="s">
        <v>99</v>
      </c>
      <c r="B177" s="117" t="s">
        <v>290</v>
      </c>
      <c r="C177" s="116" t="s">
        <v>100</v>
      </c>
      <c r="D177" s="116"/>
      <c r="E177" s="116"/>
      <c r="F177" s="115" t="s">
        <v>102</v>
      </c>
      <c r="G177" s="115"/>
      <c r="J177" s="132" t="s">
        <v>1228</v>
      </c>
      <c r="K177" s="132" t="s">
        <v>102</v>
      </c>
      <c r="L177" s="132" t="s">
        <v>1229</v>
      </c>
      <c r="M177" s="132" t="s">
        <v>102</v>
      </c>
      <c r="N177" s="160"/>
      <c r="O177" s="160"/>
      <c r="P177" s="127"/>
    </row>
    <row r="178" spans="1:17" s="141" customFormat="1" ht="26" x14ac:dyDescent="0.15">
      <c r="A178" s="278"/>
      <c r="B178" s="113" t="s">
        <v>2825</v>
      </c>
      <c r="C178" s="114" t="s">
        <v>2826</v>
      </c>
      <c r="D178" s="114" t="s">
        <v>2827</v>
      </c>
      <c r="E178" s="114">
        <f t="shared" ref="E178:E181" si="7">LEN(D178)</f>
        <v>34</v>
      </c>
      <c r="F178" s="84">
        <f>$I$175*I178</f>
        <v>120</v>
      </c>
      <c r="G178" s="276" t="s">
        <v>1259</v>
      </c>
      <c r="H178" s="68"/>
      <c r="I178" s="279">
        <v>1200</v>
      </c>
      <c r="J178" s="113" t="s">
        <v>2828</v>
      </c>
      <c r="K178" s="280">
        <f>I178*$N$175</f>
        <v>257.14285714285717</v>
      </c>
      <c r="L178" s="161"/>
      <c r="M178" s="161"/>
      <c r="N178" s="181"/>
      <c r="O178" s="181"/>
      <c r="P178" s="181"/>
    </row>
    <row r="179" spans="1:17" s="127" customFormat="1" ht="26" x14ac:dyDescent="0.15">
      <c r="B179" s="124" t="s">
        <v>2829</v>
      </c>
      <c r="C179" s="129" t="s">
        <v>2830</v>
      </c>
      <c r="D179" s="129" t="s">
        <v>2831</v>
      </c>
      <c r="E179" s="129"/>
      <c r="F179" s="88">
        <f>ROUNDUP($I$175*I179,0)</f>
        <v>110</v>
      </c>
      <c r="G179" s="47"/>
      <c r="H179" s="272"/>
      <c r="I179" s="79">
        <v>1095</v>
      </c>
      <c r="J179" s="124" t="s">
        <v>2832</v>
      </c>
      <c r="K179" s="88">
        <f>ROUNDUP(I179*$N$175,0)</f>
        <v>235</v>
      </c>
      <c r="L179" s="124" t="s">
        <v>2833</v>
      </c>
      <c r="M179" s="88">
        <f>ROUNDUP(I179*$O$175,0)</f>
        <v>313</v>
      </c>
    </row>
    <row r="180" spans="1:17" ht="26" x14ac:dyDescent="0.15">
      <c r="A180"/>
      <c r="B180" s="123" t="s">
        <v>2834</v>
      </c>
      <c r="C180" s="363" t="s">
        <v>2835</v>
      </c>
      <c r="D180" s="363" t="s">
        <v>2836</v>
      </c>
      <c r="E180" s="363">
        <f t="shared" si="7"/>
        <v>34</v>
      </c>
      <c r="F180" s="88">
        <f>$I$175*I180</f>
        <v>600</v>
      </c>
      <c r="H180" s="13"/>
      <c r="I180" s="158">
        <v>6000</v>
      </c>
      <c r="J180" s="123" t="s">
        <v>2837</v>
      </c>
      <c r="K180" s="177">
        <f>I180*$N$175</f>
        <v>1285.714285714286</v>
      </c>
      <c r="L180" s="123" t="s">
        <v>2838</v>
      </c>
      <c r="M180" s="177">
        <f>I180*$O$175</f>
        <v>1714.2857142857142</v>
      </c>
      <c r="N180" s="127"/>
      <c r="O180" s="127"/>
      <c r="P180" s="127"/>
    </row>
    <row r="181" spans="1:17" ht="26" x14ac:dyDescent="0.15">
      <c r="A181"/>
      <c r="B181" s="123" t="s">
        <v>2839</v>
      </c>
      <c r="C181" s="363" t="s">
        <v>2840</v>
      </c>
      <c r="D181" s="363" t="s">
        <v>2841</v>
      </c>
      <c r="E181" s="363">
        <f t="shared" si="7"/>
        <v>34</v>
      </c>
      <c r="F181" s="88">
        <f>$I$175*I181</f>
        <v>3500</v>
      </c>
      <c r="H181" s="13"/>
      <c r="I181" s="159">
        <v>35000</v>
      </c>
      <c r="J181" s="123" t="s">
        <v>2842</v>
      </c>
      <c r="K181" s="177">
        <f>I181*$N$175</f>
        <v>7500.0000000000018</v>
      </c>
      <c r="L181" s="123" t="s">
        <v>2843</v>
      </c>
      <c r="M181" s="177">
        <f>I181*$O$175</f>
        <v>10000</v>
      </c>
      <c r="N181" s="127"/>
      <c r="O181" s="127"/>
      <c r="P181" s="127"/>
    </row>
    <row r="182" spans="1:17" x14ac:dyDescent="0.15">
      <c r="A182" s="107"/>
      <c r="B182" s="123"/>
      <c r="C182" s="363"/>
      <c r="D182" s="129"/>
      <c r="E182" s="363"/>
      <c r="F182" s="42"/>
      <c r="G182" s="44"/>
      <c r="H182" s="13"/>
    </row>
    <row r="183" spans="1:17" s="176" customFormat="1" ht="16" x14ac:dyDescent="0.15">
      <c r="A183" s="171" t="s">
        <v>29</v>
      </c>
      <c r="B183" s="171"/>
      <c r="C183" s="172"/>
      <c r="D183" s="172"/>
      <c r="E183" s="172"/>
      <c r="F183" s="173"/>
      <c r="G183" s="173"/>
      <c r="J183" s="173"/>
      <c r="K183" s="173"/>
      <c r="L183" s="173"/>
      <c r="M183" s="173"/>
    </row>
    <row r="184" spans="1:17" x14ac:dyDescent="0.15">
      <c r="A184" s="134"/>
      <c r="B184" s="134"/>
      <c r="C184" s="129"/>
      <c r="D184" s="129"/>
      <c r="E184" s="129"/>
      <c r="F184" s="127"/>
      <c r="G184" s="127"/>
      <c r="H184" s="127"/>
      <c r="I184" s="127"/>
      <c r="J184" s="127"/>
      <c r="K184" s="127"/>
      <c r="L184" s="127"/>
      <c r="M184" s="127"/>
      <c r="N184" s="123" t="s">
        <v>1217</v>
      </c>
      <c r="O184" s="123" t="s">
        <v>1745</v>
      </c>
      <c r="P184" s="127"/>
      <c r="Q184" s="127"/>
    </row>
    <row r="185" spans="1:17" ht="24" x14ac:dyDescent="0.15">
      <c r="A185" s="364"/>
      <c r="B185" s="131" t="s">
        <v>1746</v>
      </c>
      <c r="C185" s="364" t="s">
        <v>2844</v>
      </c>
      <c r="D185" s="131"/>
      <c r="E185" s="131"/>
      <c r="F185" s="364"/>
      <c r="G185" s="364"/>
      <c r="H185" s="364"/>
      <c r="I185" s="41">
        <v>7.0000000000000007E-2</v>
      </c>
      <c r="N185" s="41">
        <v>0.15</v>
      </c>
      <c r="O185" s="41">
        <v>0.2</v>
      </c>
    </row>
    <row r="186" spans="1:17" ht="25" thickBot="1" x14ac:dyDescent="0.2">
      <c r="A186" s="364"/>
      <c r="B186" s="131" t="s">
        <v>1748</v>
      </c>
      <c r="C186" s="364" t="s">
        <v>2845</v>
      </c>
      <c r="D186" s="364"/>
      <c r="E186" s="364"/>
      <c r="F186" s="364"/>
      <c r="G186" s="364"/>
      <c r="H186" s="364"/>
      <c r="I186" s="41">
        <v>0.14000000000000001</v>
      </c>
      <c r="N186" s="41">
        <v>0.3</v>
      </c>
      <c r="O186" s="41">
        <v>0.4</v>
      </c>
    </row>
    <row r="187" spans="1:17" ht="49" thickBot="1" x14ac:dyDescent="0.2">
      <c r="A187" s="364"/>
      <c r="C187" s="363"/>
      <c r="D187" s="364"/>
      <c r="E187" s="364"/>
      <c r="F187" s="133" t="s">
        <v>1225</v>
      </c>
      <c r="G187" s="364"/>
      <c r="H187" s="364"/>
      <c r="J187" s="417" t="s">
        <v>1226</v>
      </c>
      <c r="K187" s="418"/>
      <c r="L187" s="418"/>
      <c r="M187" s="419"/>
    </row>
    <row r="188" spans="1:17" x14ac:dyDescent="0.15">
      <c r="A188" s="112" t="s">
        <v>116</v>
      </c>
      <c r="B188" s="112"/>
      <c r="C188" s="122"/>
      <c r="D188" s="122"/>
      <c r="E188" s="122"/>
      <c r="F188" s="121"/>
      <c r="G188" s="121"/>
      <c r="H188" s="102"/>
      <c r="I188" s="85"/>
      <c r="J188" s="121"/>
      <c r="K188" s="121"/>
      <c r="L188" s="121"/>
      <c r="M188" s="121"/>
    </row>
    <row r="189" spans="1:17" x14ac:dyDescent="0.15">
      <c r="A189" s="118" t="s">
        <v>99</v>
      </c>
      <c r="B189" s="117" t="s">
        <v>290</v>
      </c>
      <c r="C189" s="116" t="s">
        <v>100</v>
      </c>
      <c r="D189" s="116"/>
      <c r="E189" s="116"/>
      <c r="F189" s="115" t="s">
        <v>102</v>
      </c>
      <c r="G189" s="115"/>
      <c r="J189" s="132" t="s">
        <v>1228</v>
      </c>
      <c r="K189" s="132" t="s">
        <v>102</v>
      </c>
      <c r="L189" s="132" t="s">
        <v>1229</v>
      </c>
      <c r="M189" s="132" t="s">
        <v>102</v>
      </c>
    </row>
    <row r="190" spans="1:17" x14ac:dyDescent="0.15">
      <c r="A190" s="364"/>
      <c r="B190" s="131"/>
      <c r="C190" s="364"/>
      <c r="D190" s="364"/>
      <c r="E190" s="364"/>
      <c r="F190" s="3"/>
      <c r="G190" s="364"/>
      <c r="H190" s="364"/>
    </row>
    <row r="191" spans="1:17" x14ac:dyDescent="0.15">
      <c r="A191" s="127"/>
      <c r="B191" s="124" t="s">
        <v>2846</v>
      </c>
      <c r="C191" s="129" t="s">
        <v>2847</v>
      </c>
      <c r="D191" s="129" t="s">
        <v>2848</v>
      </c>
      <c r="E191" s="129">
        <v>24</v>
      </c>
      <c r="F191" s="88">
        <v>91</v>
      </c>
      <c r="G191" s="47"/>
      <c r="H191" s="272"/>
      <c r="I191" s="79">
        <v>1295</v>
      </c>
      <c r="J191" s="124" t="s">
        <v>2849</v>
      </c>
      <c r="K191" s="88">
        <v>195</v>
      </c>
      <c r="L191" s="124" t="s">
        <v>2850</v>
      </c>
      <c r="M191" s="88">
        <v>259</v>
      </c>
      <c r="N191" s="127"/>
      <c r="O191" s="127"/>
      <c r="P191" s="127"/>
      <c r="Q191" s="127"/>
    </row>
    <row r="192" spans="1:17" x14ac:dyDescent="0.15">
      <c r="A192" s="127"/>
      <c r="B192" s="124" t="s">
        <v>2851</v>
      </c>
      <c r="C192" s="129" t="s">
        <v>2852</v>
      </c>
      <c r="D192" s="129" t="s">
        <v>2853</v>
      </c>
      <c r="E192" s="129">
        <v>22</v>
      </c>
      <c r="F192" s="88">
        <v>182</v>
      </c>
      <c r="G192" s="47"/>
      <c r="H192" s="272"/>
      <c r="I192" s="79"/>
      <c r="J192" s="124" t="s">
        <v>2854</v>
      </c>
      <c r="K192" s="88">
        <v>389</v>
      </c>
      <c r="L192" s="124" t="s">
        <v>2855</v>
      </c>
      <c r="M192" s="88">
        <v>518</v>
      </c>
      <c r="N192" s="127"/>
      <c r="O192" s="127"/>
      <c r="P192" s="127"/>
      <c r="Q192" s="127"/>
    </row>
    <row r="193" spans="1:17" x14ac:dyDescent="0.15">
      <c r="A193" s="364"/>
      <c r="B193" s="131"/>
      <c r="C193" s="364"/>
      <c r="D193" s="364"/>
      <c r="E193" s="364"/>
      <c r="F193" s="3"/>
      <c r="G193" s="364"/>
      <c r="H193" s="364"/>
    </row>
    <row r="194" spans="1:17" s="141" customFormat="1" x14ac:dyDescent="0.15">
      <c r="A194" s="181"/>
      <c r="B194" s="113" t="s">
        <v>2856</v>
      </c>
      <c r="C194" s="114" t="s">
        <v>2857</v>
      </c>
      <c r="D194" s="114" t="s">
        <v>2858</v>
      </c>
      <c r="E194" s="114">
        <v>40</v>
      </c>
      <c r="F194" s="84">
        <f>$I$185*I194</f>
        <v>24.430000000000003</v>
      </c>
      <c r="G194" s="338" t="s">
        <v>1763</v>
      </c>
      <c r="H194" s="68"/>
      <c r="I194" s="277">
        <v>349</v>
      </c>
      <c r="J194" s="113" t="s">
        <v>2859</v>
      </c>
      <c r="K194" s="84">
        <f>$N$185*I194</f>
        <v>52.35</v>
      </c>
      <c r="L194" s="113" t="s">
        <v>2860</v>
      </c>
      <c r="M194" s="84">
        <f>$O$185*I194</f>
        <v>69.8</v>
      </c>
      <c r="N194" s="181"/>
      <c r="O194" s="181"/>
      <c r="P194" s="181"/>
      <c r="Q194" s="181"/>
    </row>
    <row r="195" spans="1:17" s="141" customFormat="1" x14ac:dyDescent="0.15">
      <c r="A195" s="181"/>
      <c r="B195" s="113" t="s">
        <v>2861</v>
      </c>
      <c r="C195" s="114" t="s">
        <v>2862</v>
      </c>
      <c r="D195" s="114" t="s">
        <v>2863</v>
      </c>
      <c r="E195" s="114">
        <v>32</v>
      </c>
      <c r="F195" s="84">
        <f>$I$186*I194</f>
        <v>48.860000000000007</v>
      </c>
      <c r="G195" s="338" t="s">
        <v>1763</v>
      </c>
      <c r="H195" s="68"/>
      <c r="I195" s="204"/>
      <c r="J195" s="113" t="s">
        <v>2864</v>
      </c>
      <c r="K195" s="84">
        <f>$N$186*I194</f>
        <v>104.7</v>
      </c>
      <c r="L195" s="113" t="s">
        <v>2865</v>
      </c>
      <c r="M195" s="84">
        <f>$O$186*I194</f>
        <v>139.6</v>
      </c>
      <c r="N195" s="181"/>
      <c r="O195" s="181"/>
      <c r="P195" s="181"/>
      <c r="Q195" s="181"/>
    </row>
    <row r="196" spans="1:17" x14ac:dyDescent="0.15">
      <c r="A196" s="127"/>
      <c r="B196" s="123"/>
      <c r="C196" s="363"/>
      <c r="D196" s="363"/>
      <c r="E196" s="363"/>
      <c r="F196" s="88"/>
      <c r="G196" s="47"/>
      <c r="H196" s="272"/>
      <c r="I196" s="48"/>
      <c r="J196" s="123"/>
      <c r="K196" s="127"/>
      <c r="L196" s="123"/>
      <c r="M196" s="127"/>
      <c r="N196" s="127"/>
      <c r="O196" s="127"/>
      <c r="P196" s="127"/>
      <c r="Q196" s="127"/>
    </row>
    <row r="197" spans="1:17" s="127" customFormat="1" x14ac:dyDescent="0.15">
      <c r="B197" s="124" t="s">
        <v>2866</v>
      </c>
      <c r="C197" s="129" t="s">
        <v>2867</v>
      </c>
      <c r="D197" s="129" t="s">
        <v>2868</v>
      </c>
      <c r="E197" s="129">
        <f>LEN(D197)</f>
        <v>24</v>
      </c>
      <c r="F197" s="88">
        <f>$I$185*I197</f>
        <v>27.650000000000002</v>
      </c>
      <c r="G197" s="47"/>
      <c r="H197" s="272"/>
      <c r="I197" s="79">
        <v>395</v>
      </c>
      <c r="J197" s="124" t="s">
        <v>2869</v>
      </c>
      <c r="K197" s="88">
        <f>$N$185*I197</f>
        <v>59.25</v>
      </c>
      <c r="L197" s="124" t="s">
        <v>2870</v>
      </c>
      <c r="M197" s="88">
        <f>$O$185*I197</f>
        <v>79</v>
      </c>
    </row>
    <row r="198" spans="1:17" s="127" customFormat="1" x14ac:dyDescent="0.15">
      <c r="B198" s="124" t="s">
        <v>2871</v>
      </c>
      <c r="C198" s="129" t="s">
        <v>2872</v>
      </c>
      <c r="D198" s="129" t="s">
        <v>2873</v>
      </c>
      <c r="E198" s="129">
        <f>LEN(D198)</f>
        <v>16</v>
      </c>
      <c r="F198" s="88">
        <f>$I$186*I197</f>
        <v>55.300000000000004</v>
      </c>
      <c r="G198" s="47"/>
      <c r="H198" s="272"/>
      <c r="I198" s="48"/>
      <c r="J198" s="124" t="s">
        <v>2874</v>
      </c>
      <c r="K198" s="88">
        <f>$N$186*I197</f>
        <v>118.5</v>
      </c>
      <c r="L198" s="124" t="s">
        <v>2875</v>
      </c>
      <c r="M198" s="88">
        <f>$O$186*I197</f>
        <v>158</v>
      </c>
    </row>
    <row r="199" spans="1:17" x14ac:dyDescent="0.15">
      <c r="A199" s="127"/>
      <c r="B199" s="123"/>
      <c r="C199" s="363"/>
      <c r="D199" s="363"/>
      <c r="E199" s="363"/>
      <c r="F199" s="88"/>
      <c r="G199" s="47"/>
      <c r="H199" s="272"/>
      <c r="I199" s="48"/>
      <c r="J199" s="123"/>
      <c r="K199" s="127"/>
      <c r="L199" s="123"/>
      <c r="M199" s="127"/>
      <c r="N199" s="127"/>
      <c r="O199" s="127"/>
      <c r="P199" s="127"/>
      <c r="Q199" s="127"/>
    </row>
    <row r="200" spans="1:17" x14ac:dyDescent="0.15">
      <c r="A200" s="127"/>
      <c r="B200" s="123" t="s">
        <v>2876</v>
      </c>
      <c r="C200" s="363" t="s">
        <v>2877</v>
      </c>
      <c r="D200" s="363" t="s">
        <v>2878</v>
      </c>
      <c r="E200" s="363">
        <v>40</v>
      </c>
      <c r="F200" s="88">
        <f>$I$185*I200</f>
        <v>31.430000000000003</v>
      </c>
      <c r="G200" s="47"/>
      <c r="H200" s="272"/>
      <c r="I200" s="79">
        <v>449</v>
      </c>
      <c r="J200" s="123" t="s">
        <v>2879</v>
      </c>
      <c r="K200" s="88">
        <f>$N$185*I200</f>
        <v>67.349999999999994</v>
      </c>
      <c r="L200" s="123" t="s">
        <v>2880</v>
      </c>
      <c r="M200" s="88">
        <f>$O$185*I200</f>
        <v>89.800000000000011</v>
      </c>
      <c r="N200" s="127"/>
      <c r="O200" s="127"/>
      <c r="P200" s="127"/>
      <c r="Q200" s="127"/>
    </row>
    <row r="201" spans="1:17" x14ac:dyDescent="0.15">
      <c r="A201" s="127"/>
      <c r="B201" s="123" t="s">
        <v>2881</v>
      </c>
      <c r="C201" s="363" t="s">
        <v>2882</v>
      </c>
      <c r="D201" s="363" t="s">
        <v>2883</v>
      </c>
      <c r="E201" s="363">
        <v>32</v>
      </c>
      <c r="F201" s="88">
        <f>$I$186*I200</f>
        <v>62.860000000000007</v>
      </c>
      <c r="G201" s="47"/>
      <c r="H201" s="272"/>
      <c r="I201" s="48"/>
      <c r="J201" s="123" t="s">
        <v>2884</v>
      </c>
      <c r="K201" s="88">
        <f>$N$186*I200</f>
        <v>134.69999999999999</v>
      </c>
      <c r="L201" s="123" t="s">
        <v>2885</v>
      </c>
      <c r="M201" s="88">
        <f>$O$186*I200</f>
        <v>179.60000000000002</v>
      </c>
      <c r="N201" s="127"/>
      <c r="O201" s="127"/>
      <c r="P201" s="127"/>
      <c r="Q201" s="127"/>
    </row>
    <row r="202" spans="1:17" x14ac:dyDescent="0.15">
      <c r="A202" s="127"/>
      <c r="B202" s="123"/>
      <c r="C202" s="363"/>
      <c r="D202" s="363"/>
      <c r="E202" s="363"/>
      <c r="F202" s="88"/>
      <c r="G202" s="47"/>
      <c r="H202" s="272"/>
      <c r="I202" s="48"/>
      <c r="J202" s="123"/>
      <c r="K202" s="127"/>
      <c r="L202" s="123"/>
      <c r="M202" s="127"/>
      <c r="N202" s="127"/>
      <c r="O202" s="127"/>
      <c r="P202" s="127"/>
      <c r="Q202" s="127"/>
    </row>
    <row r="203" spans="1:17" x14ac:dyDescent="0.15">
      <c r="A203" s="127"/>
      <c r="B203" s="123" t="s">
        <v>2886</v>
      </c>
      <c r="C203" s="363" t="s">
        <v>2887</v>
      </c>
      <c r="D203" s="363" t="s">
        <v>2888</v>
      </c>
      <c r="E203" s="363">
        <v>40</v>
      </c>
      <c r="F203" s="88">
        <f>$I$185*I203</f>
        <v>45.430000000000007</v>
      </c>
      <c r="G203" s="47"/>
      <c r="H203" s="272"/>
      <c r="I203" s="79">
        <v>649</v>
      </c>
      <c r="J203" s="123" t="s">
        <v>2889</v>
      </c>
      <c r="K203" s="88">
        <f>$N$185*I203</f>
        <v>97.35</v>
      </c>
      <c r="L203" s="123" t="s">
        <v>2890</v>
      </c>
      <c r="M203" s="88">
        <f>$O$185*I203</f>
        <v>129.80000000000001</v>
      </c>
      <c r="N203" s="127"/>
      <c r="O203" s="127"/>
      <c r="P203" s="127"/>
      <c r="Q203" s="127"/>
    </row>
    <row r="204" spans="1:17" x14ac:dyDescent="0.15">
      <c r="A204" s="127"/>
      <c r="B204" s="123" t="s">
        <v>2891</v>
      </c>
      <c r="C204" s="363" t="s">
        <v>2892</v>
      </c>
      <c r="D204" s="363" t="s">
        <v>2893</v>
      </c>
      <c r="E204" s="363">
        <v>32</v>
      </c>
      <c r="F204" s="88">
        <f>$I$186*I203</f>
        <v>90.860000000000014</v>
      </c>
      <c r="G204" s="47"/>
      <c r="H204" s="272"/>
      <c r="I204" s="48"/>
      <c r="J204" s="123" t="s">
        <v>2894</v>
      </c>
      <c r="K204" s="88">
        <f>$N$186*I203</f>
        <v>194.7</v>
      </c>
      <c r="L204" s="123" t="s">
        <v>2895</v>
      </c>
      <c r="M204" s="88">
        <f>$O$186*I203</f>
        <v>259.60000000000002</v>
      </c>
      <c r="N204" s="127"/>
      <c r="O204" s="127"/>
      <c r="P204" s="127"/>
      <c r="Q204" s="127"/>
    </row>
    <row r="205" spans="1:17" x14ac:dyDescent="0.15">
      <c r="A205" s="127"/>
      <c r="B205" s="123"/>
      <c r="C205" s="363"/>
      <c r="D205" s="363"/>
      <c r="E205" s="363"/>
      <c r="F205" s="88"/>
      <c r="G205" s="47"/>
      <c r="H205" s="272"/>
      <c r="I205" s="48"/>
      <c r="J205" s="123"/>
      <c r="K205" s="127"/>
      <c r="L205" s="123"/>
      <c r="M205" s="127"/>
      <c r="N205" s="127"/>
      <c r="O205" s="127"/>
      <c r="P205" s="127"/>
      <c r="Q205" s="127"/>
    </row>
    <row r="206" spans="1:17" x14ac:dyDescent="0.15">
      <c r="A206" s="127"/>
      <c r="B206" s="123" t="s">
        <v>2896</v>
      </c>
      <c r="C206" s="363" t="s">
        <v>2897</v>
      </c>
      <c r="D206" s="363" t="s">
        <v>2898</v>
      </c>
      <c r="E206" s="363">
        <f>LEN(D206)</f>
        <v>24</v>
      </c>
      <c r="F206" s="89">
        <f>ROUNDUP(I185*$I$206,0)</f>
        <v>46</v>
      </c>
      <c r="G206" s="217"/>
      <c r="H206" s="218"/>
      <c r="I206" s="157">
        <v>645</v>
      </c>
      <c r="J206" s="124" t="s">
        <v>2899</v>
      </c>
      <c r="K206" s="89">
        <f>ROUNDUP(N185*$I$206,0)</f>
        <v>97</v>
      </c>
      <c r="L206" s="124" t="s">
        <v>2900</v>
      </c>
      <c r="M206" s="89">
        <f>ROUNDUP(O185*$I$206,0)</f>
        <v>129</v>
      </c>
      <c r="N206" s="127"/>
      <c r="O206" s="127"/>
      <c r="P206" s="127"/>
      <c r="Q206" s="127"/>
    </row>
    <row r="207" spans="1:17" x14ac:dyDescent="0.15">
      <c r="A207" s="127"/>
      <c r="B207" s="123" t="s">
        <v>2901</v>
      </c>
      <c r="C207" s="363" t="s">
        <v>2902</v>
      </c>
      <c r="D207" s="363" t="s">
        <v>2903</v>
      </c>
      <c r="E207" s="363">
        <f t="shared" ref="E207" si="8">LEN(D207)</f>
        <v>22</v>
      </c>
      <c r="F207" s="89">
        <f>ROUNDUP(I186*$I$206,0)</f>
        <v>91</v>
      </c>
      <c r="G207" s="217"/>
      <c r="H207" s="218"/>
      <c r="I207" s="219"/>
      <c r="J207" s="124" t="s">
        <v>2904</v>
      </c>
      <c r="K207" s="89">
        <f>ROUNDUP(N186*$I$206,0)</f>
        <v>194</v>
      </c>
      <c r="L207" s="124" t="s">
        <v>2905</v>
      </c>
      <c r="M207" s="89">
        <f>ROUNDUP(O186*$I$206,0)</f>
        <v>258</v>
      </c>
      <c r="N207" s="127"/>
      <c r="O207" s="127"/>
      <c r="P207" s="127"/>
      <c r="Q207" s="127"/>
    </row>
    <row r="208" spans="1:17" x14ac:dyDescent="0.15">
      <c r="A208" s="127"/>
      <c r="B208" s="123"/>
      <c r="C208" s="363"/>
      <c r="D208" s="363"/>
      <c r="E208" s="363"/>
      <c r="F208" s="88"/>
      <c r="G208" s="47"/>
      <c r="H208" s="272"/>
      <c r="I208" s="48"/>
      <c r="J208" s="123"/>
      <c r="K208" s="127"/>
      <c r="L208" s="123"/>
      <c r="M208" s="127"/>
      <c r="N208" s="127"/>
      <c r="O208" s="127"/>
      <c r="P208" s="127"/>
      <c r="Q208" s="127"/>
    </row>
    <row r="209" spans="1:17" x14ac:dyDescent="0.15">
      <c r="A209" s="127"/>
      <c r="B209" s="123" t="s">
        <v>2906</v>
      </c>
      <c r="C209" s="363" t="s">
        <v>2907</v>
      </c>
      <c r="D209" s="363" t="s">
        <v>2908</v>
      </c>
      <c r="E209" s="363">
        <f>LEN(D209)</f>
        <v>24</v>
      </c>
      <c r="F209" s="89">
        <f>ROUNDUP(I185*$I$209,0)</f>
        <v>56</v>
      </c>
      <c r="G209" s="47"/>
      <c r="H209" s="272"/>
      <c r="I209" s="48">
        <v>795</v>
      </c>
      <c r="J209" s="124" t="s">
        <v>2909</v>
      </c>
      <c r="K209" s="89">
        <f>ROUNDUP(N185*$I$209,0)</f>
        <v>120</v>
      </c>
      <c r="L209" s="124" t="s">
        <v>2910</v>
      </c>
      <c r="M209" s="89">
        <f>ROUNDUP(O185*$I$209,0)</f>
        <v>159</v>
      </c>
      <c r="N209" s="127"/>
      <c r="O209" s="127"/>
      <c r="P209" s="127"/>
      <c r="Q209" s="127"/>
    </row>
    <row r="210" spans="1:17" x14ac:dyDescent="0.15">
      <c r="A210" s="127"/>
      <c r="B210" s="123" t="s">
        <v>2911</v>
      </c>
      <c r="C210" s="363" t="s">
        <v>2912</v>
      </c>
      <c r="D210" s="363" t="s">
        <v>2913</v>
      </c>
      <c r="E210" s="363">
        <f t="shared" ref="E210" si="9">LEN(D210)</f>
        <v>22</v>
      </c>
      <c r="F210" s="89">
        <f>ROUNDUP(I186*$I$209,0)</f>
        <v>112</v>
      </c>
      <c r="G210" s="47"/>
      <c r="H210" s="272"/>
      <c r="I210" s="48"/>
      <c r="J210" s="124" t="s">
        <v>2914</v>
      </c>
      <c r="K210" s="89">
        <f>ROUNDUP(N186*$I$209,0)</f>
        <v>239</v>
      </c>
      <c r="L210" s="124" t="s">
        <v>2915</v>
      </c>
      <c r="M210" s="89">
        <f>ROUNDUP(O186*$I$209,0)</f>
        <v>318</v>
      </c>
      <c r="N210" s="127"/>
      <c r="O210" s="127"/>
      <c r="P210" s="127"/>
      <c r="Q210" s="127"/>
    </row>
    <row r="211" spans="1:17" x14ac:dyDescent="0.15">
      <c r="A211" s="127"/>
      <c r="B211" s="123"/>
      <c r="C211" s="363"/>
      <c r="D211" s="363"/>
      <c r="E211" s="363"/>
      <c r="F211" s="88"/>
      <c r="G211" s="47"/>
      <c r="H211" s="272"/>
      <c r="I211" s="48"/>
      <c r="J211" s="123"/>
      <c r="K211" s="127"/>
      <c r="L211" s="123"/>
      <c r="M211" s="127"/>
      <c r="N211" s="127"/>
      <c r="O211" s="127"/>
      <c r="P211" s="127"/>
      <c r="Q211" s="127"/>
    </row>
    <row r="212" spans="1:17" x14ac:dyDescent="0.15">
      <c r="A212" s="127"/>
      <c r="B212" s="123" t="s">
        <v>2916</v>
      </c>
      <c r="C212" s="363" t="s">
        <v>2917</v>
      </c>
      <c r="D212" s="363" t="s">
        <v>2918</v>
      </c>
      <c r="E212" s="363">
        <f>LEN(D212)</f>
        <v>24</v>
      </c>
      <c r="F212" s="89">
        <f>ROUNDUP($I$185*I212,0)</f>
        <v>70</v>
      </c>
      <c r="G212" s="217"/>
      <c r="H212" s="218"/>
      <c r="I212" s="219">
        <v>995</v>
      </c>
      <c r="J212" s="124" t="s">
        <v>2919</v>
      </c>
      <c r="K212" s="144">
        <f>ROUNDUP($N$185*I212,0)</f>
        <v>150</v>
      </c>
      <c r="L212" s="124" t="s">
        <v>2920</v>
      </c>
      <c r="M212" s="144">
        <f>$O$185*I212</f>
        <v>199</v>
      </c>
    </row>
    <row r="213" spans="1:17" x14ac:dyDescent="0.15">
      <c r="A213" s="127"/>
      <c r="B213" s="123" t="s">
        <v>2921</v>
      </c>
      <c r="C213" s="363" t="s">
        <v>2922</v>
      </c>
      <c r="D213" s="363" t="s">
        <v>2923</v>
      </c>
      <c r="E213" s="363">
        <f t="shared" ref="E213" si="10">LEN(D213)</f>
        <v>22</v>
      </c>
      <c r="F213" s="89">
        <f>ROUNDUP($I$186*I212,0)</f>
        <v>140</v>
      </c>
      <c r="G213" s="217"/>
      <c r="H213" s="218"/>
      <c r="I213" s="219"/>
      <c r="J213" s="124" t="s">
        <v>2924</v>
      </c>
      <c r="K213" s="144">
        <f>ROUNDUP($N$186*I212,0)</f>
        <v>299</v>
      </c>
      <c r="L213" s="124" t="s">
        <v>2925</v>
      </c>
      <c r="M213" s="144">
        <f>$O$186*I212</f>
        <v>398</v>
      </c>
    </row>
    <row r="214" spans="1:17" x14ac:dyDescent="0.15">
      <c r="A214" s="127"/>
      <c r="B214" s="123"/>
      <c r="C214" s="363"/>
      <c r="D214" s="363"/>
      <c r="E214" s="363"/>
      <c r="F214" s="88"/>
      <c r="G214" s="47"/>
      <c r="H214" s="272"/>
      <c r="I214" s="48"/>
      <c r="J214" s="123"/>
      <c r="K214" s="127"/>
      <c r="L214" s="123"/>
      <c r="M214" s="127"/>
    </row>
    <row r="215" spans="1:17" x14ac:dyDescent="0.15">
      <c r="A215" s="145"/>
      <c r="B215" s="123" t="s">
        <v>2926</v>
      </c>
      <c r="C215" s="363" t="s">
        <v>2927</v>
      </c>
      <c r="D215" s="363" t="s">
        <v>2928</v>
      </c>
      <c r="E215" s="363">
        <f>LEN(D215)</f>
        <v>26</v>
      </c>
      <c r="F215" s="89">
        <f>ROUNDUP($I$185*I215,0)</f>
        <v>70</v>
      </c>
      <c r="H215" s="13"/>
      <c r="I215" s="78">
        <v>995</v>
      </c>
      <c r="J215" s="123" t="s">
        <v>2929</v>
      </c>
      <c r="K215" s="144">
        <f>ROUNDUP($N$185*I215,0)</f>
        <v>150</v>
      </c>
      <c r="L215" s="123" t="s">
        <v>2930</v>
      </c>
      <c r="M215" s="144">
        <f>$O$185*I215</f>
        <v>199</v>
      </c>
      <c r="N215" s="145"/>
      <c r="O215" s="145"/>
      <c r="P215" s="145"/>
      <c r="Q215" s="145"/>
    </row>
    <row r="216" spans="1:17" x14ac:dyDescent="0.15">
      <c r="A216" s="145"/>
      <c r="B216" s="123" t="s">
        <v>2931</v>
      </c>
      <c r="C216" s="363" t="s">
        <v>2932</v>
      </c>
      <c r="D216" s="363" t="s">
        <v>2933</v>
      </c>
      <c r="E216" s="363">
        <f>LEN(D216)</f>
        <v>24</v>
      </c>
      <c r="F216" s="89">
        <f>ROUNDUP($I$186*I215,0)</f>
        <v>140</v>
      </c>
      <c r="H216" s="13"/>
      <c r="I216" s="78"/>
      <c r="J216" s="123" t="s">
        <v>2934</v>
      </c>
      <c r="K216" s="144">
        <f>ROUNDUP($N$186*I215,0)</f>
        <v>299</v>
      </c>
      <c r="L216" s="123" t="s">
        <v>2935</v>
      </c>
      <c r="M216" s="144">
        <f>$O$186*I215</f>
        <v>398</v>
      </c>
      <c r="N216" s="145"/>
      <c r="O216" s="145"/>
      <c r="P216" s="145"/>
      <c r="Q216" s="145"/>
    </row>
    <row r="217" spans="1:17" x14ac:dyDescent="0.15">
      <c r="A217" s="145"/>
      <c r="B217" s="146"/>
      <c r="C217" s="147"/>
      <c r="D217" s="363"/>
      <c r="E217" s="147"/>
      <c r="F217" s="74"/>
      <c r="G217" s="145"/>
      <c r="H217" s="75"/>
      <c r="I217" s="76"/>
      <c r="J217" s="146"/>
      <c r="K217" s="145"/>
      <c r="L217" s="146"/>
      <c r="M217" s="145"/>
      <c r="N217" s="145"/>
      <c r="O217" s="145"/>
      <c r="P217" s="145"/>
      <c r="Q217" s="145"/>
    </row>
    <row r="218" spans="1:17" x14ac:dyDescent="0.15">
      <c r="A218" s="145"/>
      <c r="B218" s="123" t="s">
        <v>2936</v>
      </c>
      <c r="C218" s="363" t="s">
        <v>2937</v>
      </c>
      <c r="D218" s="363" t="s">
        <v>2938</v>
      </c>
      <c r="E218" s="363">
        <v>24</v>
      </c>
      <c r="F218" s="89">
        <v>26</v>
      </c>
      <c r="H218" s="13"/>
      <c r="I218" s="78">
        <v>365</v>
      </c>
      <c r="J218" s="123" t="s">
        <v>2939</v>
      </c>
      <c r="K218" s="144">
        <v>55</v>
      </c>
      <c r="L218" s="123" t="s">
        <v>2940</v>
      </c>
      <c r="M218" s="144">
        <v>73</v>
      </c>
      <c r="N218" s="145"/>
      <c r="O218" s="145"/>
      <c r="P218" s="145"/>
      <c r="Q218" s="145"/>
    </row>
    <row r="219" spans="1:17" x14ac:dyDescent="0.15">
      <c r="A219" s="145"/>
      <c r="B219" s="123" t="s">
        <v>2941</v>
      </c>
      <c r="C219" s="363" t="s">
        <v>2942</v>
      </c>
      <c r="D219" s="363" t="s">
        <v>2943</v>
      </c>
      <c r="E219" s="363">
        <v>22</v>
      </c>
      <c r="F219" s="89">
        <v>52</v>
      </c>
      <c r="H219" s="13"/>
      <c r="I219" s="78"/>
      <c r="J219" s="123" t="s">
        <v>2944</v>
      </c>
      <c r="K219" s="144">
        <v>110</v>
      </c>
      <c r="L219" s="123" t="s">
        <v>2945</v>
      </c>
      <c r="M219" s="144">
        <v>146</v>
      </c>
      <c r="N219" s="145"/>
      <c r="O219" s="145"/>
      <c r="P219" s="145"/>
      <c r="Q219" s="145"/>
    </row>
    <row r="220" spans="1:17" x14ac:dyDescent="0.15">
      <c r="A220" s="145"/>
      <c r="B220" s="146"/>
      <c r="C220" s="147"/>
      <c r="D220" s="363"/>
      <c r="E220" s="147"/>
      <c r="F220" s="74"/>
      <c r="G220" s="145"/>
      <c r="H220" s="75"/>
      <c r="I220" s="76"/>
      <c r="J220" s="146"/>
      <c r="K220" s="145"/>
      <c r="L220" s="146"/>
      <c r="M220" s="145"/>
      <c r="N220" s="145"/>
      <c r="O220" s="145"/>
      <c r="P220" s="145"/>
      <c r="Q220" s="145"/>
    </row>
    <row r="221" spans="1:17" x14ac:dyDescent="0.15">
      <c r="A221" s="145"/>
      <c r="B221" s="140" t="s">
        <v>2946</v>
      </c>
      <c r="C221" s="129" t="s">
        <v>2947</v>
      </c>
      <c r="D221" s="363" t="s">
        <v>2948</v>
      </c>
      <c r="E221" s="363">
        <f>LEN(D221)</f>
        <v>26</v>
      </c>
      <c r="F221" s="88">
        <f>$I$185*I221</f>
        <v>25.830000000000002</v>
      </c>
      <c r="H221" s="13"/>
      <c r="I221" s="44">
        <v>369</v>
      </c>
      <c r="J221" s="140" t="s">
        <v>2949</v>
      </c>
      <c r="K221" s="88">
        <f>$N$185*I221</f>
        <v>55.35</v>
      </c>
      <c r="L221" s="140" t="s">
        <v>2950</v>
      </c>
      <c r="M221" s="88">
        <f>$O$185*I221</f>
        <v>73.8</v>
      </c>
      <c r="N221" s="145"/>
      <c r="O221" s="145"/>
      <c r="P221" s="145"/>
      <c r="Q221" s="145"/>
    </row>
    <row r="222" spans="1:17" x14ac:dyDescent="0.15">
      <c r="A222" s="145"/>
      <c r="B222" s="140" t="s">
        <v>2951</v>
      </c>
      <c r="C222" s="129" t="s">
        <v>2952</v>
      </c>
      <c r="D222" s="363" t="s">
        <v>2953</v>
      </c>
      <c r="E222" s="363">
        <f>LEN(D222)</f>
        <v>24</v>
      </c>
      <c r="F222" s="88">
        <f>$I$186*I221</f>
        <v>51.660000000000004</v>
      </c>
      <c r="H222" s="13"/>
      <c r="I222" s="44"/>
      <c r="J222" s="140" t="s">
        <v>2954</v>
      </c>
      <c r="K222" s="88">
        <f>$N$186*I221</f>
        <v>110.7</v>
      </c>
      <c r="L222" s="140" t="s">
        <v>2955</v>
      </c>
      <c r="M222" s="88">
        <f>$O$186*I221</f>
        <v>147.6</v>
      </c>
      <c r="N222" s="145"/>
      <c r="O222" s="145"/>
      <c r="P222" s="145"/>
      <c r="Q222" s="145"/>
    </row>
    <row r="223" spans="1:17" x14ac:dyDescent="0.15">
      <c r="A223" s="145"/>
      <c r="B223" s="140"/>
      <c r="C223" s="129"/>
      <c r="D223" s="363"/>
      <c r="E223" s="363"/>
      <c r="F223" s="88"/>
      <c r="H223" s="13"/>
      <c r="I223" s="44"/>
      <c r="J223" s="140"/>
      <c r="K223" s="142"/>
      <c r="L223" s="140"/>
      <c r="M223" s="142"/>
      <c r="N223" s="145"/>
      <c r="O223" s="145"/>
      <c r="P223" s="145"/>
      <c r="Q223" s="145"/>
    </row>
    <row r="224" spans="1:17" x14ac:dyDescent="0.15">
      <c r="A224" s="145"/>
      <c r="B224" s="137" t="s">
        <v>2956</v>
      </c>
      <c r="C224" s="139" t="s">
        <v>2957</v>
      </c>
      <c r="D224" s="114" t="s">
        <v>2958</v>
      </c>
      <c r="E224" s="114">
        <f>LEN(D224)</f>
        <v>26</v>
      </c>
      <c r="F224" s="84">
        <f>$I$185*I224</f>
        <v>17.430000000000003</v>
      </c>
      <c r="G224" s="138" t="s">
        <v>1864</v>
      </c>
      <c r="H224" s="102"/>
      <c r="I224" s="85">
        <v>249</v>
      </c>
      <c r="J224" s="137" t="s">
        <v>2959</v>
      </c>
      <c r="K224" s="84">
        <f>$N$185*I224</f>
        <v>37.35</v>
      </c>
      <c r="L224" s="161"/>
      <c r="M224" s="161"/>
      <c r="N224" s="145"/>
      <c r="O224" s="145"/>
      <c r="P224" s="145"/>
      <c r="Q224" s="145"/>
    </row>
    <row r="225" spans="1:17" x14ac:dyDescent="0.15">
      <c r="A225" s="145"/>
      <c r="B225" s="137" t="s">
        <v>2960</v>
      </c>
      <c r="C225" s="139" t="s">
        <v>2961</v>
      </c>
      <c r="D225" s="114" t="s">
        <v>2962</v>
      </c>
      <c r="E225" s="114">
        <f>LEN(D225)</f>
        <v>24</v>
      </c>
      <c r="F225" s="84">
        <f>$I$186*I224</f>
        <v>34.860000000000007</v>
      </c>
      <c r="G225" s="138" t="s">
        <v>1864</v>
      </c>
      <c r="H225" s="102"/>
      <c r="I225" s="85"/>
      <c r="J225" s="137" t="s">
        <v>2963</v>
      </c>
      <c r="K225" s="84">
        <f>$N$186*I224</f>
        <v>74.7</v>
      </c>
      <c r="L225" s="161"/>
      <c r="M225" s="161"/>
      <c r="N225" s="145"/>
      <c r="O225" s="145"/>
      <c r="P225" s="145"/>
      <c r="Q225" s="145"/>
    </row>
    <row r="226" spans="1:17" x14ac:dyDescent="0.15">
      <c r="A226" s="145"/>
      <c r="B226" s="140"/>
      <c r="C226" s="129"/>
      <c r="D226" s="363"/>
      <c r="E226" s="363"/>
      <c r="F226" s="88"/>
      <c r="H226" s="13"/>
      <c r="I226" s="44"/>
      <c r="J226" s="140"/>
      <c r="K226" s="142"/>
      <c r="L226" s="140"/>
      <c r="M226" s="142"/>
      <c r="N226" s="145"/>
      <c r="O226" s="145"/>
      <c r="P226" s="145"/>
      <c r="Q226" s="145"/>
    </row>
    <row r="227" spans="1:17" s="141" customFormat="1" x14ac:dyDescent="0.15">
      <c r="B227" s="137" t="s">
        <v>2964</v>
      </c>
      <c r="C227" s="139" t="s">
        <v>2965</v>
      </c>
      <c r="D227" s="114" t="s">
        <v>2966</v>
      </c>
      <c r="E227" s="114">
        <f t="shared" ref="E227:E228" si="11">LEN(D227)</f>
        <v>26</v>
      </c>
      <c r="F227" s="84">
        <f>$I$185*I227</f>
        <v>48.930000000000007</v>
      </c>
      <c r="G227" s="141" t="s">
        <v>1873</v>
      </c>
      <c r="H227" s="102"/>
      <c r="I227" s="273">
        <v>699</v>
      </c>
      <c r="J227" s="137" t="s">
        <v>2967</v>
      </c>
      <c r="K227" s="84">
        <f>$N$185*I227</f>
        <v>104.85</v>
      </c>
      <c r="L227" s="161"/>
      <c r="M227" s="161"/>
    </row>
    <row r="228" spans="1:17" s="141" customFormat="1" x14ac:dyDescent="0.15">
      <c r="B228" s="137" t="s">
        <v>2968</v>
      </c>
      <c r="C228" s="139" t="s">
        <v>2969</v>
      </c>
      <c r="D228" s="114" t="s">
        <v>2970</v>
      </c>
      <c r="E228" s="114">
        <f t="shared" si="11"/>
        <v>24</v>
      </c>
      <c r="F228" s="84">
        <f>$I$186*I227</f>
        <v>97.860000000000014</v>
      </c>
      <c r="G228" s="141" t="s">
        <v>1873</v>
      </c>
      <c r="H228" s="102"/>
      <c r="I228" s="85"/>
      <c r="J228" s="137" t="s">
        <v>2971</v>
      </c>
      <c r="K228" s="84">
        <f>$N$186*I227</f>
        <v>209.7</v>
      </c>
      <c r="L228" s="161"/>
      <c r="M228" s="161"/>
    </row>
    <row r="229" spans="1:17" x14ac:dyDescent="0.15">
      <c r="A229" s="145"/>
      <c r="B229" s="146"/>
      <c r="C229" s="147"/>
      <c r="D229" s="363"/>
      <c r="E229" s="147"/>
      <c r="F229" s="74"/>
      <c r="G229" s="145"/>
      <c r="H229" s="75"/>
      <c r="I229" s="76"/>
      <c r="J229" s="146"/>
      <c r="K229" s="145"/>
      <c r="L229" s="146"/>
      <c r="M229" s="145"/>
      <c r="N229" s="145"/>
      <c r="O229" s="145"/>
      <c r="P229" s="145"/>
      <c r="Q229" s="145"/>
    </row>
    <row r="230" spans="1:17" s="141" customFormat="1" x14ac:dyDescent="0.15">
      <c r="B230" s="113" t="s">
        <v>2972</v>
      </c>
      <c r="C230" s="114" t="s">
        <v>2973</v>
      </c>
      <c r="D230" s="114" t="s">
        <v>2974</v>
      </c>
      <c r="E230" s="114">
        <f>LEN(D230)</f>
        <v>26</v>
      </c>
      <c r="F230" s="84">
        <f>$I$185*I230</f>
        <v>69.930000000000007</v>
      </c>
      <c r="G230" s="138" t="s">
        <v>1882</v>
      </c>
      <c r="H230" s="102"/>
      <c r="I230" s="104">
        <v>999</v>
      </c>
      <c r="J230" s="161"/>
      <c r="K230" s="161"/>
      <c r="L230" s="161"/>
      <c r="M230" s="161"/>
    </row>
    <row r="231" spans="1:17" s="141" customFormat="1" x14ac:dyDescent="0.15">
      <c r="B231" s="113" t="s">
        <v>2975</v>
      </c>
      <c r="C231" s="114" t="s">
        <v>2976</v>
      </c>
      <c r="D231" s="114" t="s">
        <v>2977</v>
      </c>
      <c r="E231" s="114">
        <f>LEN(D231)</f>
        <v>24</v>
      </c>
      <c r="F231" s="84">
        <f>$I$186*I230</f>
        <v>139.86000000000001</v>
      </c>
      <c r="G231" s="138" t="s">
        <v>1882</v>
      </c>
      <c r="H231" s="102"/>
      <c r="I231" s="104"/>
      <c r="J231" s="161"/>
      <c r="K231" s="161"/>
      <c r="L231" s="161"/>
      <c r="M231" s="161"/>
    </row>
    <row r="232" spans="1:17" x14ac:dyDescent="0.15">
      <c r="A232" s="107"/>
      <c r="B232" s="123"/>
      <c r="C232" s="363"/>
      <c r="D232" s="363"/>
      <c r="E232" s="363"/>
      <c r="F232" s="88"/>
      <c r="H232" s="13"/>
      <c r="I232" s="45"/>
      <c r="J232" s="123"/>
      <c r="L232" s="123"/>
    </row>
    <row r="233" spans="1:17" x14ac:dyDescent="0.15">
      <c r="A233" s="127"/>
      <c r="B233" s="203" t="s">
        <v>2978</v>
      </c>
      <c r="C233" s="139" t="s">
        <v>2979</v>
      </c>
      <c r="D233" s="114" t="s">
        <v>2980</v>
      </c>
      <c r="E233" s="139">
        <f>LEN(D233)</f>
        <v>26</v>
      </c>
      <c r="F233" s="84">
        <f>$I$185*I233</f>
        <v>41.930000000000007</v>
      </c>
      <c r="G233" s="138" t="s">
        <v>1864</v>
      </c>
      <c r="H233" s="68"/>
      <c r="I233" s="204">
        <v>599</v>
      </c>
      <c r="J233" s="203" t="s">
        <v>2981</v>
      </c>
      <c r="K233" s="84">
        <f>$N$185*I233</f>
        <v>89.85</v>
      </c>
      <c r="L233" s="161"/>
      <c r="M233" s="161"/>
      <c r="N233" s="127"/>
      <c r="O233" s="127"/>
      <c r="P233" s="127"/>
      <c r="Q233" s="127"/>
    </row>
    <row r="234" spans="1:17" x14ac:dyDescent="0.15">
      <c r="A234" s="127"/>
      <c r="B234" s="203" t="s">
        <v>2982</v>
      </c>
      <c r="C234" s="139" t="s">
        <v>2983</v>
      </c>
      <c r="D234" s="114" t="s">
        <v>2984</v>
      </c>
      <c r="E234" s="139">
        <f>LEN(D234)</f>
        <v>24</v>
      </c>
      <c r="F234" s="84">
        <f>$I$186*I233</f>
        <v>83.860000000000014</v>
      </c>
      <c r="G234" s="138" t="s">
        <v>1864</v>
      </c>
      <c r="H234" s="68"/>
      <c r="I234" s="204"/>
      <c r="J234" s="203" t="s">
        <v>2985</v>
      </c>
      <c r="K234" s="84">
        <f>$N$186*I233</f>
        <v>179.7</v>
      </c>
      <c r="L234" s="161"/>
      <c r="M234" s="161"/>
      <c r="N234" s="127"/>
      <c r="O234" s="127"/>
      <c r="P234" s="127"/>
      <c r="Q234" s="127"/>
    </row>
    <row r="236" spans="1:17" s="141" customFormat="1" x14ac:dyDescent="0.15">
      <c r="A236" s="181"/>
      <c r="B236" s="203" t="s">
        <v>2986</v>
      </c>
      <c r="C236" s="139" t="s">
        <v>2987</v>
      </c>
      <c r="D236" s="114" t="s">
        <v>2988</v>
      </c>
      <c r="E236" s="139">
        <f>LEN(D236)</f>
        <v>26</v>
      </c>
      <c r="F236" s="84">
        <f>$I$185*I236</f>
        <v>34.930000000000007</v>
      </c>
      <c r="G236" s="205" t="s">
        <v>1897</v>
      </c>
      <c r="H236" s="68"/>
      <c r="I236" s="204">
        <v>499</v>
      </c>
      <c r="J236" s="203" t="s">
        <v>2989</v>
      </c>
      <c r="K236" s="84">
        <f>$N$185*I236</f>
        <v>74.849999999999994</v>
      </c>
      <c r="L236" s="161"/>
      <c r="M236" s="161"/>
      <c r="N236" s="181"/>
      <c r="O236" s="181"/>
      <c r="P236" s="181"/>
      <c r="Q236" s="181"/>
    </row>
    <row r="237" spans="1:17" s="141" customFormat="1" x14ac:dyDescent="0.15">
      <c r="A237" s="181"/>
      <c r="B237" s="203" t="s">
        <v>2990</v>
      </c>
      <c r="C237" s="139" t="s">
        <v>2991</v>
      </c>
      <c r="D237" s="114" t="s">
        <v>2992</v>
      </c>
      <c r="E237" s="139">
        <f>LEN(D237)</f>
        <v>24</v>
      </c>
      <c r="F237" s="84">
        <f>$I$186*I236</f>
        <v>69.860000000000014</v>
      </c>
      <c r="G237" s="205" t="s">
        <v>1897</v>
      </c>
      <c r="H237" s="68"/>
      <c r="I237" s="204"/>
      <c r="J237" s="203" t="s">
        <v>2993</v>
      </c>
      <c r="K237" s="84">
        <f>$N$186*I236</f>
        <v>149.69999999999999</v>
      </c>
      <c r="L237" s="161"/>
      <c r="M237" s="161"/>
      <c r="N237" s="181"/>
      <c r="O237" s="181"/>
      <c r="P237" s="181"/>
      <c r="Q237" s="181"/>
    </row>
    <row r="238" spans="1:17" s="141" customFormat="1" x14ac:dyDescent="0.15">
      <c r="B238" s="113"/>
      <c r="C238" s="114"/>
      <c r="D238" s="114"/>
      <c r="E238" s="114"/>
      <c r="F238" s="84"/>
      <c r="H238" s="102"/>
      <c r="I238" s="104"/>
      <c r="J238" s="113"/>
      <c r="L238" s="113"/>
    </row>
    <row r="239" spans="1:17" s="141" customFormat="1" x14ac:dyDescent="0.15">
      <c r="B239" s="203" t="s">
        <v>2994</v>
      </c>
      <c r="C239" s="139" t="s">
        <v>2995</v>
      </c>
      <c r="D239" s="114" t="s">
        <v>2996</v>
      </c>
      <c r="E239" s="139">
        <f>LEN(D239)</f>
        <v>26</v>
      </c>
      <c r="F239" s="84">
        <f>$I$185*I239</f>
        <v>27.930000000000003</v>
      </c>
      <c r="G239" s="205" t="s">
        <v>1897</v>
      </c>
      <c r="H239" s="68"/>
      <c r="I239" s="204">
        <v>399</v>
      </c>
      <c r="J239" s="203" t="s">
        <v>2997</v>
      </c>
      <c r="K239" s="84">
        <f>$N$185*I239</f>
        <v>59.849999999999994</v>
      </c>
      <c r="L239" s="161"/>
      <c r="M239" s="161"/>
    </row>
    <row r="240" spans="1:17" s="141" customFormat="1" x14ac:dyDescent="0.15">
      <c r="B240" s="203" t="s">
        <v>2998</v>
      </c>
      <c r="C240" s="139" t="s">
        <v>2999</v>
      </c>
      <c r="D240" s="139" t="s">
        <v>3000</v>
      </c>
      <c r="E240" s="139">
        <f>LEN(D240)</f>
        <v>24</v>
      </c>
      <c r="F240" s="84">
        <f>$I$186*I239</f>
        <v>55.860000000000007</v>
      </c>
      <c r="G240" s="205" t="s">
        <v>1897</v>
      </c>
      <c r="H240" s="68"/>
      <c r="I240" s="204"/>
      <c r="J240" s="203" t="s">
        <v>3001</v>
      </c>
      <c r="K240" s="84">
        <f>$N$186*I239</f>
        <v>119.69999999999999</v>
      </c>
      <c r="L240" s="161"/>
      <c r="M240" s="161"/>
    </row>
    <row r="241" spans="1:17" x14ac:dyDescent="0.15">
      <c r="A241" s="107"/>
      <c r="B241" s="123"/>
      <c r="C241" s="363"/>
      <c r="D241" s="363"/>
      <c r="E241" s="363"/>
      <c r="F241" s="88"/>
      <c r="H241" s="13"/>
      <c r="I241" s="45"/>
      <c r="J241" s="123"/>
      <c r="L241" s="123"/>
    </row>
    <row r="242" spans="1:17" s="141" customFormat="1" x14ac:dyDescent="0.15">
      <c r="B242" s="113" t="s">
        <v>3002</v>
      </c>
      <c r="C242" s="114" t="s">
        <v>3003</v>
      </c>
      <c r="D242" s="114" t="s">
        <v>3004</v>
      </c>
      <c r="E242" s="114">
        <f>LEN(D242)</f>
        <v>26</v>
      </c>
      <c r="F242" s="84">
        <f>$I$185*I242</f>
        <v>27.930000000000003</v>
      </c>
      <c r="G242" s="138" t="s">
        <v>1882</v>
      </c>
      <c r="H242" s="102"/>
      <c r="I242" s="104">
        <v>399</v>
      </c>
      <c r="J242" s="161"/>
      <c r="K242" s="161"/>
      <c r="L242" s="161"/>
      <c r="M242" s="161"/>
    </row>
    <row r="243" spans="1:17" s="141" customFormat="1" x14ac:dyDescent="0.15">
      <c r="B243" s="113" t="s">
        <v>3005</v>
      </c>
      <c r="C243" s="114" t="s">
        <v>3006</v>
      </c>
      <c r="D243" s="114" t="s">
        <v>3007</v>
      </c>
      <c r="E243" s="114">
        <f>LEN(D243)</f>
        <v>24</v>
      </c>
      <c r="F243" s="84">
        <f>$I$186*I242</f>
        <v>55.860000000000007</v>
      </c>
      <c r="G243" s="138" t="s">
        <v>1882</v>
      </c>
      <c r="H243" s="102"/>
      <c r="I243" s="85"/>
      <c r="J243" s="161"/>
      <c r="K243" s="161"/>
      <c r="L243" s="161"/>
      <c r="M243" s="161"/>
    </row>
    <row r="244" spans="1:17" x14ac:dyDescent="0.15">
      <c r="A244" s="107"/>
      <c r="B244" s="123"/>
      <c r="C244" s="363"/>
      <c r="D244" s="363"/>
      <c r="E244" s="363"/>
      <c r="F244" s="88"/>
      <c r="H244" s="13"/>
      <c r="I244" s="44"/>
      <c r="J244" s="123"/>
      <c r="L244" s="123"/>
    </row>
    <row r="245" spans="1:17" x14ac:dyDescent="0.15">
      <c r="A245" s="112" t="s">
        <v>164</v>
      </c>
      <c r="B245" s="112"/>
      <c r="C245" s="122"/>
      <c r="D245" s="122"/>
      <c r="E245" s="122"/>
      <c r="F245" s="121"/>
      <c r="G245" s="121"/>
      <c r="H245" s="102"/>
      <c r="I245" s="85"/>
      <c r="J245" s="121"/>
      <c r="K245" s="121"/>
      <c r="L245" s="121"/>
      <c r="M245" s="121"/>
    </row>
    <row r="246" spans="1:17" x14ac:dyDescent="0.15">
      <c r="A246" s="107"/>
      <c r="B246" s="143" t="s">
        <v>3008</v>
      </c>
      <c r="C246" s="129" t="s">
        <v>3009</v>
      </c>
      <c r="D246" s="363" t="s">
        <v>3010</v>
      </c>
      <c r="E246" s="363">
        <f t="shared" ref="E246:E247" si="12">LEN(D246)</f>
        <v>27</v>
      </c>
      <c r="F246" s="88">
        <f>ROUNDUP($I$185*I246,0)</f>
        <v>91</v>
      </c>
      <c r="G246" s="127"/>
      <c r="H246" s="272"/>
      <c r="I246" s="89">
        <v>1295</v>
      </c>
      <c r="J246" s="143" t="s">
        <v>3011</v>
      </c>
      <c r="K246" s="88">
        <f>ROUNDUP($N$185*I246,0)</f>
        <v>195</v>
      </c>
      <c r="L246" s="143" t="s">
        <v>3012</v>
      </c>
      <c r="M246" s="88">
        <f>ROUNDUP($O$185*I246,0)</f>
        <v>259</v>
      </c>
    </row>
    <row r="247" spans="1:17" x14ac:dyDescent="0.15">
      <c r="A247" s="107"/>
      <c r="B247" s="143" t="s">
        <v>3013</v>
      </c>
      <c r="C247" s="129" t="s">
        <v>3014</v>
      </c>
      <c r="D247" s="129" t="s">
        <v>3015</v>
      </c>
      <c r="E247" s="363">
        <f t="shared" si="12"/>
        <v>25</v>
      </c>
      <c r="F247" s="88">
        <f>ROUNDUP($I$186*I246,0)</f>
        <v>182</v>
      </c>
      <c r="G247" s="127"/>
      <c r="H247" s="272"/>
      <c r="I247" s="89"/>
      <c r="J247" s="143" t="s">
        <v>3016</v>
      </c>
      <c r="K247" s="88">
        <f>ROUNDUP($N$186*I246,0)</f>
        <v>389</v>
      </c>
      <c r="L247" s="143" t="s">
        <v>3017</v>
      </c>
      <c r="M247" s="88">
        <f>ROUNDUP($O$186*I246,0)</f>
        <v>518</v>
      </c>
    </row>
    <row r="248" spans="1:17" x14ac:dyDescent="0.15">
      <c r="A248" s="107"/>
      <c r="B248" s="123"/>
      <c r="C248" s="363"/>
      <c r="D248" s="363"/>
      <c r="E248" s="363"/>
      <c r="F248" s="88"/>
      <c r="H248" s="13"/>
      <c r="I248" s="44"/>
      <c r="J248" s="123"/>
      <c r="L248" s="123"/>
    </row>
    <row r="249" spans="1:17" x14ac:dyDescent="0.15">
      <c r="A249" s="107"/>
      <c r="B249" s="143" t="s">
        <v>3018</v>
      </c>
      <c r="C249" s="129" t="s">
        <v>3019</v>
      </c>
      <c r="D249" s="363" t="s">
        <v>3020</v>
      </c>
      <c r="E249" s="363">
        <f t="shared" ref="E249:E250" si="13">LEN(D249)</f>
        <v>27</v>
      </c>
      <c r="F249" s="88">
        <f>ROUNDUP($I$185*I249,0)</f>
        <v>105</v>
      </c>
      <c r="G249" s="127"/>
      <c r="H249" s="272"/>
      <c r="I249" s="89">
        <v>1495</v>
      </c>
      <c r="J249" s="143" t="s">
        <v>3021</v>
      </c>
      <c r="K249" s="88">
        <f>ROUNDUP($N$185*I249,0)</f>
        <v>225</v>
      </c>
      <c r="L249" s="143" t="s">
        <v>3022</v>
      </c>
      <c r="M249" s="88">
        <f>ROUNDUP($O$185*I249,0)</f>
        <v>299</v>
      </c>
    </row>
    <row r="250" spans="1:17" x14ac:dyDescent="0.15">
      <c r="A250" s="107"/>
      <c r="B250" s="143" t="s">
        <v>3023</v>
      </c>
      <c r="C250" s="129" t="s">
        <v>3024</v>
      </c>
      <c r="D250" s="129" t="s">
        <v>3025</v>
      </c>
      <c r="E250" s="363">
        <f t="shared" si="13"/>
        <v>25</v>
      </c>
      <c r="F250" s="88">
        <f>ROUNDUP($I$186*I249,0)</f>
        <v>210</v>
      </c>
      <c r="G250" s="127"/>
      <c r="H250" s="272"/>
      <c r="I250" s="89"/>
      <c r="J250" s="143" t="s">
        <v>3026</v>
      </c>
      <c r="K250" s="88">
        <f>ROUNDUP($N$186*I249,0)</f>
        <v>449</v>
      </c>
      <c r="L250" s="143" t="s">
        <v>3027</v>
      </c>
      <c r="M250" s="88">
        <f>ROUNDUP($O$186*I249,0)</f>
        <v>598</v>
      </c>
    </row>
    <row r="251" spans="1:17" x14ac:dyDescent="0.15">
      <c r="A251" s="107"/>
      <c r="B251" s="123"/>
      <c r="C251" s="363"/>
      <c r="D251" s="363"/>
      <c r="E251" s="363"/>
      <c r="F251" s="88"/>
      <c r="H251" s="13"/>
      <c r="I251" s="44"/>
      <c r="J251" s="123"/>
      <c r="L251" s="123"/>
    </row>
    <row r="252" spans="1:17" x14ac:dyDescent="0.15">
      <c r="A252" s="107"/>
      <c r="B252" s="143" t="s">
        <v>3028</v>
      </c>
      <c r="C252" s="129" t="s">
        <v>3029</v>
      </c>
      <c r="D252" s="363" t="s">
        <v>3030</v>
      </c>
      <c r="E252" s="363">
        <f>LEN(D252)</f>
        <v>26</v>
      </c>
      <c r="F252" s="88">
        <f>I185*I252</f>
        <v>209.93</v>
      </c>
      <c r="G252" s="127"/>
      <c r="H252" s="272"/>
      <c r="I252" s="89">
        <v>2999</v>
      </c>
      <c r="J252" s="143" t="s">
        <v>3031</v>
      </c>
      <c r="K252" s="88">
        <f>$N$185*I252</f>
        <v>449.84999999999997</v>
      </c>
      <c r="L252" s="143" t="s">
        <v>3032</v>
      </c>
      <c r="M252" s="88">
        <f>$O$185*I252</f>
        <v>599.80000000000007</v>
      </c>
    </row>
    <row r="253" spans="1:17" x14ac:dyDescent="0.15">
      <c r="A253" s="107"/>
      <c r="B253" s="143" t="s">
        <v>3033</v>
      </c>
      <c r="C253" s="129" t="s">
        <v>3034</v>
      </c>
      <c r="D253" s="129" t="s">
        <v>3035</v>
      </c>
      <c r="E253" s="363">
        <f>LEN(D253)</f>
        <v>24</v>
      </c>
      <c r="F253" s="88">
        <f>$I$186*I252</f>
        <v>419.86</v>
      </c>
      <c r="G253" s="127"/>
      <c r="H253" s="272"/>
      <c r="I253" s="89"/>
      <c r="J253" s="143" t="s">
        <v>3036</v>
      </c>
      <c r="K253" s="88">
        <f>$N$186*I252</f>
        <v>899.69999999999993</v>
      </c>
      <c r="L253" s="143" t="s">
        <v>3037</v>
      </c>
      <c r="M253" s="88">
        <f>$O$186*I252</f>
        <v>1199.6000000000001</v>
      </c>
    </row>
    <row r="254" spans="1:17" x14ac:dyDescent="0.15">
      <c r="A254" s="107"/>
      <c r="B254" s="123"/>
      <c r="C254" s="363"/>
      <c r="D254" s="363"/>
      <c r="E254" s="363"/>
      <c r="F254" s="88"/>
      <c r="H254" s="13"/>
      <c r="I254" s="44"/>
      <c r="J254" s="123"/>
      <c r="L254" s="123"/>
    </row>
    <row r="255" spans="1:17" x14ac:dyDescent="0.15">
      <c r="A255" s="127"/>
      <c r="B255" s="143" t="s">
        <v>3038</v>
      </c>
      <c r="C255" s="129" t="s">
        <v>3039</v>
      </c>
      <c r="D255" s="129" t="s">
        <v>3040</v>
      </c>
      <c r="E255" s="363">
        <f t="shared" ref="E255:E256" si="14">LEN(D255)</f>
        <v>26</v>
      </c>
      <c r="F255" s="88">
        <f>$I$185*I255</f>
        <v>139.93</v>
      </c>
      <c r="H255" s="272"/>
      <c r="I255" s="89">
        <v>1999</v>
      </c>
      <c r="J255" s="143" t="s">
        <v>3041</v>
      </c>
      <c r="K255" s="88">
        <f>$N$185*I255</f>
        <v>299.84999999999997</v>
      </c>
      <c r="L255" s="143" t="s">
        <v>3042</v>
      </c>
      <c r="M255" s="88">
        <f>$O$185*I255</f>
        <v>399.8</v>
      </c>
      <c r="N255" s="127"/>
      <c r="O255" s="127"/>
      <c r="P255" s="127"/>
      <c r="Q255" s="127"/>
    </row>
    <row r="256" spans="1:17" x14ac:dyDescent="0.15">
      <c r="A256" s="127"/>
      <c r="B256" s="143" t="s">
        <v>3043</v>
      </c>
      <c r="C256" s="129" t="s">
        <v>3044</v>
      </c>
      <c r="D256" s="363" t="s">
        <v>3045</v>
      </c>
      <c r="E256" s="363">
        <f t="shared" si="14"/>
        <v>24</v>
      </c>
      <c r="F256" s="88">
        <f>$I$186*I255</f>
        <v>279.86</v>
      </c>
      <c r="H256" s="272"/>
      <c r="I256" s="89"/>
      <c r="J256" s="143" t="s">
        <v>3046</v>
      </c>
      <c r="K256" s="88">
        <f>$N$186*I255</f>
        <v>599.69999999999993</v>
      </c>
      <c r="L256" s="143" t="s">
        <v>3047</v>
      </c>
      <c r="M256" s="88">
        <f>$O$186*I255</f>
        <v>799.6</v>
      </c>
      <c r="N256" s="127"/>
      <c r="O256" s="127"/>
      <c r="P256" s="127"/>
      <c r="Q256" s="127"/>
    </row>
    <row r="257" spans="1:17" x14ac:dyDescent="0.15">
      <c r="A257" s="127"/>
      <c r="B257" s="143"/>
      <c r="C257" s="129"/>
      <c r="D257" s="363"/>
      <c r="E257" s="363"/>
      <c r="F257" s="88"/>
      <c r="G257" s="127"/>
      <c r="H257" s="272"/>
      <c r="I257" s="89"/>
      <c r="J257" s="143"/>
      <c r="K257" s="144"/>
      <c r="L257" s="143"/>
      <c r="M257" s="144"/>
      <c r="N257" s="127"/>
      <c r="O257" s="127"/>
      <c r="P257" s="127"/>
      <c r="Q257" s="127"/>
    </row>
    <row r="258" spans="1:17" x14ac:dyDescent="0.15">
      <c r="A258" s="127"/>
      <c r="B258" s="143" t="s">
        <v>3048</v>
      </c>
      <c r="C258" s="129" t="s">
        <v>3049</v>
      </c>
      <c r="D258" s="129" t="s">
        <v>3040</v>
      </c>
      <c r="E258" s="363">
        <f t="shared" ref="E258:E259" si="15">LEN(D258)</f>
        <v>26</v>
      </c>
      <c r="F258" s="88">
        <f>$I$185*I258</f>
        <v>174.93</v>
      </c>
      <c r="H258" s="272"/>
      <c r="I258" s="89">
        <v>2499</v>
      </c>
      <c r="J258" s="143" t="s">
        <v>3050</v>
      </c>
      <c r="K258" s="88">
        <f>$N$185*I258</f>
        <v>374.84999999999997</v>
      </c>
      <c r="L258" s="143" t="s">
        <v>3051</v>
      </c>
      <c r="M258" s="88">
        <f>$O$185*I258</f>
        <v>499.8</v>
      </c>
      <c r="N258" s="127"/>
      <c r="O258" s="127"/>
      <c r="P258" s="127"/>
      <c r="Q258" s="127"/>
    </row>
    <row r="259" spans="1:17" x14ac:dyDescent="0.15">
      <c r="A259" s="127"/>
      <c r="B259" s="143" t="s">
        <v>3052</v>
      </c>
      <c r="C259" s="129" t="s">
        <v>3053</v>
      </c>
      <c r="D259" s="129" t="s">
        <v>3045</v>
      </c>
      <c r="E259" s="363">
        <f t="shared" si="15"/>
        <v>24</v>
      </c>
      <c r="F259" s="88">
        <f>$I$186*I258</f>
        <v>349.86</v>
      </c>
      <c r="H259" s="272"/>
      <c r="I259" s="89"/>
      <c r="J259" s="143" t="s">
        <v>3054</v>
      </c>
      <c r="K259" s="88">
        <f>$N$186*I258</f>
        <v>749.69999999999993</v>
      </c>
      <c r="L259" s="143" t="s">
        <v>3055</v>
      </c>
      <c r="M259" s="88">
        <f>$O$186*I258</f>
        <v>999.6</v>
      </c>
      <c r="N259" s="127"/>
      <c r="O259" s="127"/>
      <c r="P259" s="127"/>
      <c r="Q259" s="127"/>
    </row>
    <row r="260" spans="1:17" x14ac:dyDescent="0.15">
      <c r="A260" s="127"/>
      <c r="B260" s="143"/>
      <c r="C260" s="129"/>
      <c r="D260" s="363"/>
      <c r="E260" s="363"/>
      <c r="F260" s="88"/>
      <c r="G260" s="127"/>
      <c r="H260" s="272"/>
      <c r="I260" s="89"/>
      <c r="J260" s="143"/>
      <c r="K260" s="144"/>
      <c r="L260" s="143"/>
      <c r="M260" s="144"/>
      <c r="N260" s="127"/>
      <c r="O260" s="127"/>
      <c r="P260" s="127"/>
      <c r="Q260" s="127"/>
    </row>
    <row r="261" spans="1:17" x14ac:dyDescent="0.15">
      <c r="A261" s="127"/>
      <c r="B261" s="143" t="s">
        <v>3056</v>
      </c>
      <c r="C261" s="129" t="s">
        <v>3057</v>
      </c>
      <c r="D261" s="363" t="s">
        <v>3058</v>
      </c>
      <c r="E261" s="363">
        <v>31</v>
      </c>
      <c r="F261" s="88">
        <v>168</v>
      </c>
      <c r="G261" s="127"/>
      <c r="H261" s="272"/>
      <c r="I261" s="89">
        <v>2395</v>
      </c>
      <c r="J261" s="143" t="s">
        <v>3059</v>
      </c>
      <c r="K261" s="144">
        <v>360</v>
      </c>
      <c r="L261" s="143" t="s">
        <v>3060</v>
      </c>
      <c r="M261" s="144">
        <v>479</v>
      </c>
      <c r="N261" s="127"/>
      <c r="O261" s="127"/>
      <c r="P261" s="127"/>
      <c r="Q261" s="127"/>
    </row>
    <row r="262" spans="1:17" x14ac:dyDescent="0.15">
      <c r="A262" s="127"/>
      <c r="B262" s="143" t="s">
        <v>3061</v>
      </c>
      <c r="C262" s="129" t="s">
        <v>3062</v>
      </c>
      <c r="D262" s="363" t="s">
        <v>3063</v>
      </c>
      <c r="E262" s="363">
        <v>29</v>
      </c>
      <c r="F262" s="88">
        <v>336</v>
      </c>
      <c r="G262" s="127"/>
      <c r="H262" s="272"/>
      <c r="I262" s="89"/>
      <c r="J262" s="143" t="s">
        <v>3064</v>
      </c>
      <c r="K262" s="144">
        <v>719</v>
      </c>
      <c r="L262" s="143" t="s">
        <v>3065</v>
      </c>
      <c r="M262" s="144">
        <v>958</v>
      </c>
      <c r="N262" s="127"/>
      <c r="O262" s="127"/>
      <c r="P262" s="127"/>
      <c r="Q262" s="127"/>
    </row>
    <row r="263" spans="1:17" x14ac:dyDescent="0.15">
      <c r="A263" s="127"/>
      <c r="B263" s="143"/>
      <c r="C263" s="129"/>
      <c r="D263" s="363"/>
      <c r="E263" s="363"/>
      <c r="F263" s="88"/>
      <c r="G263" s="127"/>
      <c r="H263" s="272"/>
      <c r="I263" s="89"/>
      <c r="J263" s="143"/>
      <c r="K263" s="144"/>
      <c r="L263" s="143"/>
      <c r="M263" s="144"/>
      <c r="N263" s="127"/>
      <c r="O263" s="127"/>
      <c r="P263" s="127"/>
      <c r="Q263" s="127"/>
    </row>
    <row r="264" spans="1:17" x14ac:dyDescent="0.15">
      <c r="A264" s="127"/>
      <c r="B264" s="143" t="s">
        <v>3066</v>
      </c>
      <c r="C264" s="129" t="s">
        <v>3067</v>
      </c>
      <c r="D264" s="363" t="s">
        <v>3068</v>
      </c>
      <c r="E264" s="363">
        <v>33</v>
      </c>
      <c r="F264" s="88">
        <v>84</v>
      </c>
      <c r="G264" s="127"/>
      <c r="H264" s="272"/>
      <c r="I264" s="89">
        <v>1195</v>
      </c>
      <c r="J264" s="143" t="s">
        <v>3069</v>
      </c>
      <c r="K264" s="144">
        <v>180</v>
      </c>
      <c r="L264" s="143" t="s">
        <v>3070</v>
      </c>
      <c r="M264" s="144">
        <v>239</v>
      </c>
      <c r="N264" s="127"/>
      <c r="O264" s="127"/>
      <c r="P264" s="127"/>
      <c r="Q264" s="127"/>
    </row>
    <row r="265" spans="1:17" x14ac:dyDescent="0.15">
      <c r="A265" s="127"/>
      <c r="B265" s="143" t="s">
        <v>3071</v>
      </c>
      <c r="C265" s="129" t="s">
        <v>3072</v>
      </c>
      <c r="D265" s="363" t="s">
        <v>3073</v>
      </c>
      <c r="E265" s="363">
        <v>31</v>
      </c>
      <c r="F265" s="88">
        <v>168</v>
      </c>
      <c r="G265" s="127"/>
      <c r="H265" s="272"/>
      <c r="I265" s="89"/>
      <c r="J265" s="143" t="s">
        <v>3074</v>
      </c>
      <c r="K265" s="144">
        <v>359</v>
      </c>
      <c r="L265" s="143" t="s">
        <v>3075</v>
      </c>
      <c r="M265" s="144">
        <v>478</v>
      </c>
      <c r="N265" s="127"/>
      <c r="O265" s="127"/>
      <c r="P265" s="127"/>
      <c r="Q265" s="127"/>
    </row>
    <row r="266" spans="1:17" x14ac:dyDescent="0.15">
      <c r="A266" s="127"/>
      <c r="B266" s="143"/>
      <c r="C266" s="129"/>
      <c r="D266" s="363"/>
      <c r="E266" s="363"/>
      <c r="F266" s="88"/>
      <c r="G266" s="127"/>
      <c r="H266" s="272"/>
      <c r="I266" s="89"/>
      <c r="J266" s="143"/>
      <c r="K266" s="144"/>
      <c r="L266" s="143"/>
      <c r="M266" s="144"/>
      <c r="N266" s="127"/>
      <c r="O266" s="127"/>
      <c r="P266" s="127"/>
      <c r="Q266" s="127"/>
    </row>
    <row r="267" spans="1:17" x14ac:dyDescent="0.15">
      <c r="A267" s="127"/>
      <c r="B267" s="143" t="s">
        <v>3076</v>
      </c>
      <c r="C267" s="129" t="s">
        <v>3077</v>
      </c>
      <c r="D267" s="129" t="s">
        <v>3078</v>
      </c>
      <c r="E267" s="129">
        <f t="shared" ref="E267:E268" si="16">LEN(D267)</f>
        <v>29</v>
      </c>
      <c r="F267" s="88">
        <f>$I$185*I267</f>
        <v>167.86</v>
      </c>
      <c r="G267" s="127"/>
      <c r="H267" s="272"/>
      <c r="I267" s="89">
        <v>2398</v>
      </c>
      <c r="J267" s="143" t="s">
        <v>3079</v>
      </c>
      <c r="K267" s="88">
        <f>$N$185*I267</f>
        <v>359.7</v>
      </c>
      <c r="L267" s="143" t="s">
        <v>3080</v>
      </c>
      <c r="M267" s="88">
        <f>$O$185*I267</f>
        <v>479.6</v>
      </c>
      <c r="N267" s="127"/>
      <c r="O267" s="127"/>
      <c r="P267" s="127"/>
      <c r="Q267" s="127"/>
    </row>
    <row r="268" spans="1:17" x14ac:dyDescent="0.15">
      <c r="A268" s="127"/>
      <c r="B268" s="143" t="s">
        <v>3081</v>
      </c>
      <c r="C268" s="129" t="s">
        <v>3082</v>
      </c>
      <c r="D268" s="129" t="s">
        <v>3083</v>
      </c>
      <c r="E268" s="129">
        <f t="shared" si="16"/>
        <v>27</v>
      </c>
      <c r="F268" s="88">
        <f>$I$186*I267</f>
        <v>335.72</v>
      </c>
      <c r="G268" s="127"/>
      <c r="H268" s="272"/>
      <c r="I268" s="89"/>
      <c r="J268" s="143" t="s">
        <v>3084</v>
      </c>
      <c r="K268" s="88">
        <f>$N$186*I267</f>
        <v>719.4</v>
      </c>
      <c r="L268" s="143" t="s">
        <v>3085</v>
      </c>
      <c r="M268" s="88">
        <f>$O$186*I267</f>
        <v>959.2</v>
      </c>
      <c r="N268" s="127"/>
      <c r="O268" s="127"/>
      <c r="P268" s="127"/>
      <c r="Q268" s="127"/>
    </row>
    <row r="269" spans="1:17" x14ac:dyDescent="0.15">
      <c r="A269" s="127"/>
      <c r="B269" s="124"/>
      <c r="C269" s="129"/>
      <c r="D269" s="129"/>
      <c r="E269" s="129"/>
      <c r="F269" s="88"/>
      <c r="G269" s="127"/>
      <c r="H269" s="272"/>
      <c r="I269" s="89"/>
      <c r="J269" s="124"/>
      <c r="K269" s="127"/>
      <c r="L269" s="124"/>
      <c r="M269" s="127"/>
      <c r="N269" s="127"/>
      <c r="O269" s="127"/>
      <c r="P269" s="127"/>
      <c r="Q269" s="127"/>
    </row>
    <row r="270" spans="1:17" x14ac:dyDescent="0.15">
      <c r="A270" s="127"/>
      <c r="B270" s="143" t="s">
        <v>3086</v>
      </c>
      <c r="C270" s="129" t="s">
        <v>3087</v>
      </c>
      <c r="D270" s="129" t="s">
        <v>3088</v>
      </c>
      <c r="E270" s="129">
        <f>LEN(D270)</f>
        <v>26</v>
      </c>
      <c r="F270" s="88">
        <f>$I$185*I270</f>
        <v>83.93</v>
      </c>
      <c r="G270" s="127"/>
      <c r="H270" s="272"/>
      <c r="I270" s="89">
        <v>1199</v>
      </c>
      <c r="J270" s="143" t="s">
        <v>3089</v>
      </c>
      <c r="K270" s="88">
        <f>$N$185*I270</f>
        <v>179.85</v>
      </c>
      <c r="L270" s="143" t="s">
        <v>3090</v>
      </c>
      <c r="M270" s="88">
        <f>$O$185*I270</f>
        <v>239.8</v>
      </c>
      <c r="N270" s="127"/>
      <c r="O270" s="127"/>
      <c r="P270" s="127"/>
      <c r="Q270" s="127"/>
    </row>
    <row r="271" spans="1:17" x14ac:dyDescent="0.15">
      <c r="A271" s="127"/>
      <c r="B271" s="143" t="s">
        <v>3091</v>
      </c>
      <c r="C271" s="129" t="s">
        <v>3092</v>
      </c>
      <c r="D271" s="363" t="s">
        <v>3093</v>
      </c>
      <c r="E271" s="129">
        <f>LEN(D271)</f>
        <v>24</v>
      </c>
      <c r="F271" s="88">
        <f>$I$186*I270</f>
        <v>167.86</v>
      </c>
      <c r="G271" s="127"/>
      <c r="H271" s="272"/>
      <c r="I271" s="89"/>
      <c r="J271" s="143" t="s">
        <v>3094</v>
      </c>
      <c r="K271" s="88">
        <f>$N$186*I270</f>
        <v>359.7</v>
      </c>
      <c r="L271" s="143" t="s">
        <v>3095</v>
      </c>
      <c r="M271" s="88">
        <f>$O$186*I270</f>
        <v>479.6</v>
      </c>
      <c r="N271" s="127"/>
      <c r="O271" s="127"/>
      <c r="P271" s="127"/>
      <c r="Q271" s="127"/>
    </row>
    <row r="272" spans="1:17" x14ac:dyDescent="0.15">
      <c r="A272" s="127"/>
      <c r="B272" s="143"/>
      <c r="C272" s="129"/>
      <c r="D272" s="363"/>
      <c r="E272" s="129"/>
      <c r="F272" s="88"/>
      <c r="G272" s="127"/>
      <c r="H272" s="272"/>
      <c r="I272" s="89"/>
      <c r="J272" s="143"/>
      <c r="K272" s="144"/>
      <c r="L272" s="143"/>
      <c r="M272" s="144"/>
      <c r="N272" s="127"/>
      <c r="O272" s="127"/>
      <c r="P272" s="127"/>
      <c r="Q272" s="127"/>
    </row>
    <row r="273" spans="1:16" s="141" customFormat="1" x14ac:dyDescent="0.15">
      <c r="B273" s="179" t="s">
        <v>3096</v>
      </c>
      <c r="C273" s="139" t="s">
        <v>3097</v>
      </c>
      <c r="D273" s="139" t="s">
        <v>3098</v>
      </c>
      <c r="E273" s="114">
        <f>LEN(D273)</f>
        <v>26</v>
      </c>
      <c r="F273" s="84">
        <f>$I$185*I273</f>
        <v>62.930000000000007</v>
      </c>
      <c r="G273" s="138" t="s">
        <v>2009</v>
      </c>
      <c r="H273" s="102"/>
      <c r="I273" s="85">
        <v>899</v>
      </c>
      <c r="J273" s="161"/>
      <c r="K273" s="161"/>
      <c r="L273" s="161"/>
      <c r="M273" s="161"/>
    </row>
    <row r="274" spans="1:16" s="141" customFormat="1" x14ac:dyDescent="0.15">
      <c r="B274" s="179" t="s">
        <v>3099</v>
      </c>
      <c r="C274" s="139" t="s">
        <v>3100</v>
      </c>
      <c r="D274" s="139" t="s">
        <v>3101</v>
      </c>
      <c r="E274" s="114">
        <f>LEN(D274)</f>
        <v>24</v>
      </c>
      <c r="F274" s="84">
        <f>$I$186*I273</f>
        <v>125.86000000000001</v>
      </c>
      <c r="G274" s="138" t="s">
        <v>2009</v>
      </c>
      <c r="H274" s="102"/>
      <c r="I274" s="85"/>
      <c r="J274" s="161"/>
      <c r="K274" s="161"/>
      <c r="L274" s="161"/>
      <c r="M274" s="161"/>
    </row>
    <row r="275" spans="1:16" x14ac:dyDescent="0.15">
      <c r="A275" s="107"/>
      <c r="B275" s="140"/>
      <c r="C275" s="129"/>
      <c r="D275" s="363"/>
      <c r="E275" s="363"/>
      <c r="F275" s="88"/>
      <c r="H275" s="13"/>
      <c r="I275" s="44"/>
      <c r="J275" s="140"/>
      <c r="K275" s="142"/>
      <c r="L275" s="140"/>
      <c r="M275" s="142"/>
    </row>
    <row r="276" spans="1:16" x14ac:dyDescent="0.15">
      <c r="A276" s="107"/>
      <c r="B276" s="137" t="s">
        <v>3102</v>
      </c>
      <c r="C276" s="139" t="s">
        <v>3103</v>
      </c>
      <c r="D276" s="139" t="s">
        <v>3104</v>
      </c>
      <c r="E276" s="114">
        <f t="shared" ref="E276:E277" si="17">LEN(D276)</f>
        <v>26</v>
      </c>
      <c r="F276" s="88">
        <f>$I$185*I276</f>
        <v>97.93</v>
      </c>
      <c r="G276" s="138" t="s">
        <v>2016</v>
      </c>
      <c r="H276" s="102"/>
      <c r="I276" s="85">
        <v>1399</v>
      </c>
      <c r="J276" s="136"/>
      <c r="K276" s="136"/>
      <c r="L276" s="136"/>
      <c r="M276" s="135"/>
    </row>
    <row r="277" spans="1:16" x14ac:dyDescent="0.15">
      <c r="A277" s="107"/>
      <c r="B277" s="137" t="s">
        <v>3105</v>
      </c>
      <c r="C277" s="139" t="s">
        <v>3106</v>
      </c>
      <c r="D277" s="139" t="s">
        <v>3107</v>
      </c>
      <c r="E277" s="114">
        <f t="shared" si="17"/>
        <v>24</v>
      </c>
      <c r="F277" s="88">
        <f>$I$186*I276</f>
        <v>195.86</v>
      </c>
      <c r="G277" s="138" t="s">
        <v>2016</v>
      </c>
      <c r="H277" s="102"/>
      <c r="I277" s="85"/>
      <c r="J277" s="136"/>
      <c r="K277" s="136"/>
      <c r="L277" s="136"/>
      <c r="M277" s="135"/>
    </row>
    <row r="278" spans="1:16" x14ac:dyDescent="0.15">
      <c r="A278" s="107"/>
      <c r="B278" s="137"/>
      <c r="C278" s="139"/>
      <c r="D278" s="139"/>
      <c r="E278" s="114"/>
      <c r="F278" s="84"/>
      <c r="G278" s="141"/>
      <c r="H278" s="102"/>
      <c r="I278" s="85"/>
      <c r="J278" s="137"/>
      <c r="K278" s="181"/>
      <c r="L278" s="143"/>
      <c r="M278" s="127"/>
      <c r="N278" s="127"/>
      <c r="O278" s="127"/>
      <c r="P278" s="127"/>
    </row>
    <row r="279" spans="1:16" x14ac:dyDescent="0.15">
      <c r="A279" s="107"/>
      <c r="B279" s="137" t="s">
        <v>3108</v>
      </c>
      <c r="C279" s="139" t="s">
        <v>3109</v>
      </c>
      <c r="D279" s="139" t="s">
        <v>3110</v>
      </c>
      <c r="E279" s="114">
        <f t="shared" ref="E279:E280" si="18">LEN(D279)</f>
        <v>26</v>
      </c>
      <c r="F279" s="88">
        <f>$I$185*I279</f>
        <v>139.93</v>
      </c>
      <c r="G279" s="138" t="s">
        <v>2016</v>
      </c>
      <c r="H279" s="102"/>
      <c r="I279" s="85">
        <v>1999</v>
      </c>
      <c r="J279" s="136"/>
      <c r="K279" s="136"/>
      <c r="L279" s="136"/>
      <c r="M279" s="135"/>
    </row>
    <row r="280" spans="1:16" x14ac:dyDescent="0.15">
      <c r="A280" s="107"/>
      <c r="B280" s="137" t="s">
        <v>3111</v>
      </c>
      <c r="C280" s="139" t="s">
        <v>3112</v>
      </c>
      <c r="D280" s="139" t="s">
        <v>3113</v>
      </c>
      <c r="E280" s="114">
        <f t="shared" si="18"/>
        <v>24</v>
      </c>
      <c r="F280" s="88">
        <f>$I$186*I279</f>
        <v>279.86</v>
      </c>
      <c r="G280" s="138" t="s">
        <v>2016</v>
      </c>
      <c r="H280" s="102"/>
      <c r="I280" s="85"/>
      <c r="J280" s="136"/>
      <c r="K280" s="136"/>
      <c r="L280" s="136"/>
      <c r="M280" s="135"/>
    </row>
    <row r="281" spans="1:16" x14ac:dyDescent="0.15">
      <c r="A281" s="107"/>
      <c r="B281" s="123"/>
      <c r="C281" s="363"/>
      <c r="D281" s="363"/>
      <c r="E281" s="363"/>
      <c r="F281" s="42"/>
      <c r="G281" s="44"/>
      <c r="H281" s="13"/>
    </row>
    <row r="282" spans="1:16" s="127" customFormat="1" ht="15" customHeight="1" x14ac:dyDescent="0.15">
      <c r="A282" s="171" t="s">
        <v>2026</v>
      </c>
      <c r="B282" s="112"/>
      <c r="C282" s="122"/>
      <c r="D282" s="122"/>
      <c r="E282" s="122"/>
      <c r="F282" s="121"/>
      <c r="G282" s="121"/>
      <c r="H282" s="102"/>
      <c r="I282" s="85"/>
      <c r="J282" s="121"/>
      <c r="K282" s="121"/>
      <c r="L282" s="121"/>
      <c r="M282" s="121"/>
    </row>
    <row r="283" spans="1:16" s="181" customFormat="1" ht="15" customHeight="1" x14ac:dyDescent="0.15">
      <c r="B283" s="113" t="s">
        <v>3114</v>
      </c>
      <c r="C283" s="114" t="s">
        <v>3115</v>
      </c>
      <c r="D283" s="139" t="s">
        <v>3116</v>
      </c>
      <c r="E283" s="114">
        <v>33</v>
      </c>
      <c r="F283" s="84">
        <f t="shared" ref="F283:F312" si="19">I283*$I$14</f>
        <v>20.939999999999998</v>
      </c>
      <c r="G283" s="338" t="s">
        <v>1763</v>
      </c>
      <c r="H283" s="68"/>
      <c r="I283" s="277">
        <v>349</v>
      </c>
      <c r="J283" s="113" t="s">
        <v>3117</v>
      </c>
      <c r="K283" s="150">
        <f>2*F283</f>
        <v>41.879999999999995</v>
      </c>
      <c r="L283" s="113" t="s">
        <v>3118</v>
      </c>
      <c r="M283" s="150">
        <f>3*F283</f>
        <v>62.819999999999993</v>
      </c>
    </row>
    <row r="284" spans="1:16" s="127" customFormat="1" ht="15" customHeight="1" x14ac:dyDescent="0.15">
      <c r="B284" s="124" t="s">
        <v>3119</v>
      </c>
      <c r="C284" s="129" t="s">
        <v>3120</v>
      </c>
      <c r="D284" s="129" t="s">
        <v>3121</v>
      </c>
      <c r="E284" s="129">
        <f t="shared" ref="E284:E289" si="20">LEN(D284)</f>
        <v>37</v>
      </c>
      <c r="F284" s="88">
        <f t="shared" si="19"/>
        <v>23.7</v>
      </c>
      <c r="G284" s="47"/>
      <c r="H284" s="272"/>
      <c r="I284" s="79">
        <v>395</v>
      </c>
      <c r="J284" s="124" t="s">
        <v>3122</v>
      </c>
      <c r="K284" s="144">
        <f>2*F284</f>
        <v>47.4</v>
      </c>
      <c r="L284" s="124" t="s">
        <v>3123</v>
      </c>
      <c r="M284" s="144">
        <f>3*F284</f>
        <v>71.099999999999994</v>
      </c>
    </row>
    <row r="285" spans="1:16" s="127" customFormat="1" ht="15" customHeight="1" x14ac:dyDescent="0.15">
      <c r="B285" s="123" t="s">
        <v>3124</v>
      </c>
      <c r="C285" s="363" t="s">
        <v>3125</v>
      </c>
      <c r="D285" s="363" t="s">
        <v>3126</v>
      </c>
      <c r="E285" s="363">
        <f t="shared" si="20"/>
        <v>32</v>
      </c>
      <c r="F285" s="88">
        <f t="shared" si="19"/>
        <v>26.939999999999998</v>
      </c>
      <c r="G285" s="47"/>
      <c r="H285" s="272"/>
      <c r="I285" s="79">
        <v>449</v>
      </c>
      <c r="J285" s="123" t="s">
        <v>3127</v>
      </c>
      <c r="K285" s="144">
        <f t="shared" ref="K285:K310" si="21">2*F285</f>
        <v>53.879999999999995</v>
      </c>
      <c r="L285" s="123" t="s">
        <v>3128</v>
      </c>
      <c r="M285" s="144">
        <f t="shared" ref="M285:M291" si="22">3*F285</f>
        <v>80.819999999999993</v>
      </c>
    </row>
    <row r="286" spans="1:16" s="127" customFormat="1" ht="15" customHeight="1" x14ac:dyDescent="0.15">
      <c r="B286" s="123" t="s">
        <v>3129</v>
      </c>
      <c r="C286" s="363" t="s">
        <v>3130</v>
      </c>
      <c r="D286" s="363" t="s">
        <v>3131</v>
      </c>
      <c r="E286" s="363">
        <f t="shared" si="20"/>
        <v>32</v>
      </c>
      <c r="F286" s="88">
        <f t="shared" si="19"/>
        <v>38.94</v>
      </c>
      <c r="G286" s="47"/>
      <c r="H286" s="272"/>
      <c r="I286" s="79">
        <v>649</v>
      </c>
      <c r="J286" s="123" t="s">
        <v>3132</v>
      </c>
      <c r="K286" s="144">
        <f t="shared" si="21"/>
        <v>77.88</v>
      </c>
      <c r="L286" s="123" t="s">
        <v>3133</v>
      </c>
      <c r="M286" s="144">
        <f t="shared" si="22"/>
        <v>116.82</v>
      </c>
    </row>
    <row r="287" spans="1:16" s="127" customFormat="1" ht="15" customHeight="1" x14ac:dyDescent="0.15">
      <c r="B287" s="123" t="s">
        <v>3134</v>
      </c>
      <c r="C287" s="363" t="s">
        <v>3135</v>
      </c>
      <c r="D287" s="363" t="s">
        <v>3136</v>
      </c>
      <c r="E287" s="363">
        <f t="shared" si="20"/>
        <v>30</v>
      </c>
      <c r="F287" s="89">
        <f>ROUNDUP(I287*$I$14,0)</f>
        <v>39</v>
      </c>
      <c r="G287" s="217"/>
      <c r="H287" s="218"/>
      <c r="I287" s="157">
        <v>645</v>
      </c>
      <c r="J287" s="124" t="s">
        <v>3137</v>
      </c>
      <c r="K287" s="144">
        <f>ROUNDUP(2*F287,0)</f>
        <v>78</v>
      </c>
      <c r="L287" s="124" t="s">
        <v>3138</v>
      </c>
      <c r="M287" s="144">
        <f>3*F287</f>
        <v>117</v>
      </c>
    </row>
    <row r="288" spans="1:16" s="127" customFormat="1" ht="15" customHeight="1" x14ac:dyDescent="0.15">
      <c r="B288" s="123" t="s">
        <v>3139</v>
      </c>
      <c r="C288" s="363" t="s">
        <v>3140</v>
      </c>
      <c r="D288" s="363" t="s">
        <v>3141</v>
      </c>
      <c r="E288" s="363">
        <f t="shared" si="20"/>
        <v>30</v>
      </c>
      <c r="F288" s="89">
        <f>ROUNDUP(I288*$I$14,0)</f>
        <v>48</v>
      </c>
      <c r="G288" s="217"/>
      <c r="H288" s="218"/>
      <c r="I288" s="157">
        <v>795</v>
      </c>
      <c r="J288" s="124" t="s">
        <v>3142</v>
      </c>
      <c r="K288" s="144">
        <f>ROUNDUP(2*F288,0)</f>
        <v>96</v>
      </c>
      <c r="L288" s="124" t="s">
        <v>3143</v>
      </c>
      <c r="M288" s="144">
        <f>3*F288</f>
        <v>144</v>
      </c>
    </row>
    <row r="289" spans="1:13" s="127" customFormat="1" ht="15" customHeight="1" x14ac:dyDescent="0.15">
      <c r="B289" s="123" t="s">
        <v>3144</v>
      </c>
      <c r="C289" s="363" t="s">
        <v>3145</v>
      </c>
      <c r="D289" s="363" t="s">
        <v>2059</v>
      </c>
      <c r="E289" s="363">
        <f t="shared" si="20"/>
        <v>33</v>
      </c>
      <c r="F289" s="89">
        <f>ROUNDUP(I289*$I$14,0)</f>
        <v>60</v>
      </c>
      <c r="G289" s="217"/>
      <c r="H289" s="218"/>
      <c r="I289" s="219">
        <v>995</v>
      </c>
      <c r="J289" s="124" t="s">
        <v>3146</v>
      </c>
      <c r="K289" s="144">
        <f>ROUNDUP(2*F289,0)</f>
        <v>120</v>
      </c>
      <c r="L289" s="124" t="s">
        <v>3147</v>
      </c>
      <c r="M289" s="144">
        <f>3*F289</f>
        <v>180</v>
      </c>
    </row>
    <row r="290" spans="1:13" s="127" customFormat="1" ht="15" customHeight="1" x14ac:dyDescent="0.15">
      <c r="B290" s="124" t="s">
        <v>3148</v>
      </c>
      <c r="C290" s="129" t="s">
        <v>3149</v>
      </c>
      <c r="D290" s="129" t="s">
        <v>3150</v>
      </c>
      <c r="E290" s="129">
        <v>30</v>
      </c>
      <c r="F290" s="89">
        <v>78</v>
      </c>
      <c r="G290" s="217"/>
      <c r="H290" s="218"/>
      <c r="I290" s="219">
        <v>1295</v>
      </c>
      <c r="J290" s="124" t="s">
        <v>3151</v>
      </c>
      <c r="K290" s="144">
        <v>156</v>
      </c>
      <c r="L290" s="124" t="s">
        <v>3152</v>
      </c>
      <c r="M290" s="144">
        <v>234</v>
      </c>
    </row>
    <row r="291" spans="1:13" s="145" customFormat="1" ht="15" customHeight="1" x14ac:dyDescent="0.15">
      <c r="B291" s="123" t="s">
        <v>3153</v>
      </c>
      <c r="C291" s="363" t="s">
        <v>3154</v>
      </c>
      <c r="D291" s="129" t="s">
        <v>3155</v>
      </c>
      <c r="E291" s="363">
        <f t="shared" ref="E291:E304" si="23">LEN(D291)</f>
        <v>32</v>
      </c>
      <c r="F291" s="89">
        <f>ROUNDUP(I291*$I$14,0)</f>
        <v>60</v>
      </c>
      <c r="G291" s="127"/>
      <c r="H291" s="272"/>
      <c r="I291" s="224">
        <v>995</v>
      </c>
      <c r="J291" s="124" t="s">
        <v>3156</v>
      </c>
      <c r="K291" s="144">
        <f>ROUNDUP(2*F291,0)</f>
        <v>120</v>
      </c>
      <c r="L291" s="124" t="s">
        <v>3157</v>
      </c>
      <c r="M291" s="144">
        <f t="shared" si="22"/>
        <v>180</v>
      </c>
    </row>
    <row r="292" spans="1:13" s="141" customFormat="1" ht="15" customHeight="1" x14ac:dyDescent="0.15">
      <c r="B292" s="113" t="s">
        <v>3158</v>
      </c>
      <c r="C292" s="114" t="s">
        <v>3159</v>
      </c>
      <c r="D292" s="139" t="s">
        <v>3160</v>
      </c>
      <c r="E292" s="114">
        <f t="shared" si="23"/>
        <v>32</v>
      </c>
      <c r="F292" s="84">
        <f t="shared" si="19"/>
        <v>59.94</v>
      </c>
      <c r="G292" s="138" t="s">
        <v>1882</v>
      </c>
      <c r="H292" s="102"/>
      <c r="I292" s="104">
        <v>999</v>
      </c>
      <c r="J292" s="149"/>
      <c r="K292" s="149"/>
      <c r="L292" s="149"/>
      <c r="M292" s="135"/>
    </row>
    <row r="293" spans="1:13" s="127" customFormat="1" ht="15" customHeight="1" x14ac:dyDescent="0.15">
      <c r="B293" s="203" t="s">
        <v>3161</v>
      </c>
      <c r="C293" s="139" t="s">
        <v>3162</v>
      </c>
      <c r="D293" s="139" t="s">
        <v>3163</v>
      </c>
      <c r="E293" s="139">
        <f t="shared" si="23"/>
        <v>32</v>
      </c>
      <c r="F293" s="84">
        <f t="shared" si="19"/>
        <v>35.94</v>
      </c>
      <c r="G293" s="138" t="s">
        <v>1864</v>
      </c>
      <c r="H293" s="68"/>
      <c r="I293" s="204">
        <v>599</v>
      </c>
      <c r="J293" s="203" t="s">
        <v>3164</v>
      </c>
      <c r="K293" s="150">
        <f t="shared" si="21"/>
        <v>71.88</v>
      </c>
      <c r="L293" s="149"/>
      <c r="M293" s="149"/>
    </row>
    <row r="294" spans="1:13" s="181" customFormat="1" ht="15" customHeight="1" x14ac:dyDescent="0.15">
      <c r="B294" s="203" t="s">
        <v>3165</v>
      </c>
      <c r="C294" s="139" t="s">
        <v>3166</v>
      </c>
      <c r="D294" s="139" t="s">
        <v>3167</v>
      </c>
      <c r="E294" s="139">
        <f t="shared" si="23"/>
        <v>32</v>
      </c>
      <c r="F294" s="84">
        <f t="shared" si="19"/>
        <v>29.939999999999998</v>
      </c>
      <c r="G294" s="148" t="s">
        <v>3168</v>
      </c>
      <c r="H294" s="68"/>
      <c r="I294" s="204">
        <v>499</v>
      </c>
      <c r="J294" s="203" t="s">
        <v>3169</v>
      </c>
      <c r="K294" s="150">
        <f t="shared" si="21"/>
        <v>59.879999999999995</v>
      </c>
      <c r="L294" s="149"/>
      <c r="M294" s="149"/>
    </row>
    <row r="295" spans="1:13" s="141" customFormat="1" ht="15" customHeight="1" x14ac:dyDescent="0.15">
      <c r="B295" s="203" t="s">
        <v>3170</v>
      </c>
      <c r="C295" s="139" t="s">
        <v>3171</v>
      </c>
      <c r="D295" s="139" t="s">
        <v>3172</v>
      </c>
      <c r="E295" s="139">
        <f t="shared" si="23"/>
        <v>32</v>
      </c>
      <c r="F295" s="84">
        <f t="shared" si="19"/>
        <v>23.939999999999998</v>
      </c>
      <c r="G295" s="148" t="s">
        <v>3168</v>
      </c>
      <c r="H295" s="68"/>
      <c r="I295" s="204">
        <v>399</v>
      </c>
      <c r="J295" s="203" t="s">
        <v>3173</v>
      </c>
      <c r="K295" s="150">
        <f t="shared" si="21"/>
        <v>47.879999999999995</v>
      </c>
      <c r="L295" s="149"/>
      <c r="M295" s="149"/>
    </row>
    <row r="296" spans="1:13" s="141" customFormat="1" ht="15" customHeight="1" x14ac:dyDescent="0.15">
      <c r="B296" s="113" t="s">
        <v>3174</v>
      </c>
      <c r="C296" s="114" t="s">
        <v>3175</v>
      </c>
      <c r="D296" s="139" t="s">
        <v>3176</v>
      </c>
      <c r="E296" s="114">
        <f t="shared" si="23"/>
        <v>32</v>
      </c>
      <c r="F296" s="84">
        <f t="shared" si="19"/>
        <v>23.939999999999998</v>
      </c>
      <c r="G296" s="138" t="s">
        <v>1882</v>
      </c>
      <c r="H296" s="102"/>
      <c r="I296" s="104">
        <v>399</v>
      </c>
      <c r="J296" s="149"/>
      <c r="K296" s="149"/>
      <c r="L296" s="149"/>
      <c r="M296" s="149"/>
    </row>
    <row r="297" spans="1:13" ht="15" customHeight="1" x14ac:dyDescent="0.15">
      <c r="A297" s="107"/>
      <c r="B297" s="123" t="s">
        <v>3177</v>
      </c>
      <c r="C297" s="363" t="s">
        <v>3178</v>
      </c>
      <c r="D297" s="363" t="s">
        <v>3179</v>
      </c>
      <c r="E297" s="114">
        <f t="shared" si="23"/>
        <v>33</v>
      </c>
      <c r="F297" s="88">
        <f>ROUNDUP(I297*$I$14,0)</f>
        <v>78</v>
      </c>
      <c r="H297" s="13"/>
      <c r="I297" s="45">
        <v>1295</v>
      </c>
      <c r="J297" s="123" t="s">
        <v>3180</v>
      </c>
      <c r="K297" s="144">
        <f>2*F297</f>
        <v>156</v>
      </c>
      <c r="L297" s="123" t="s">
        <v>3181</v>
      </c>
      <c r="M297" s="144">
        <f t="shared" ref="M297:M308" si="24">3*F297</f>
        <v>234</v>
      </c>
    </row>
    <row r="298" spans="1:13" ht="15" customHeight="1" x14ac:dyDescent="0.15">
      <c r="A298" s="107"/>
      <c r="B298" s="123" t="s">
        <v>3182</v>
      </c>
      <c r="C298" s="363" t="s">
        <v>3183</v>
      </c>
      <c r="D298" s="363" t="s">
        <v>3184</v>
      </c>
      <c r="E298" s="114">
        <f t="shared" si="23"/>
        <v>33</v>
      </c>
      <c r="F298" s="88">
        <f>ROUNDUP(I298*$I$14,0)</f>
        <v>90</v>
      </c>
      <c r="H298" s="13"/>
      <c r="I298" s="45">
        <v>1495</v>
      </c>
      <c r="J298" s="123" t="s">
        <v>3185</v>
      </c>
      <c r="K298" s="144">
        <f>2*F298</f>
        <v>180</v>
      </c>
      <c r="L298" s="123" t="s">
        <v>3186</v>
      </c>
      <c r="M298" s="144">
        <f t="shared" si="24"/>
        <v>270</v>
      </c>
    </row>
    <row r="299" spans="1:13" ht="15" customHeight="1" x14ac:dyDescent="0.15">
      <c r="A299" s="107"/>
      <c r="B299" s="123" t="s">
        <v>3187</v>
      </c>
      <c r="C299" s="363" t="s">
        <v>3188</v>
      </c>
      <c r="D299" s="363" t="s">
        <v>3189</v>
      </c>
      <c r="E299" s="363">
        <f t="shared" si="23"/>
        <v>32</v>
      </c>
      <c r="F299" s="88">
        <f>I299*$I$14</f>
        <v>179.94</v>
      </c>
      <c r="H299" s="13"/>
      <c r="I299" s="45">
        <v>2999</v>
      </c>
      <c r="J299" s="123" t="s">
        <v>3190</v>
      </c>
      <c r="K299" s="144">
        <f t="shared" si="21"/>
        <v>359.88</v>
      </c>
      <c r="L299" s="123" t="s">
        <v>3191</v>
      </c>
      <c r="M299" s="144">
        <f t="shared" si="24"/>
        <v>539.81999999999994</v>
      </c>
    </row>
    <row r="300" spans="1:13" s="127" customFormat="1" ht="15" customHeight="1" x14ac:dyDescent="0.15">
      <c r="B300" s="143" t="s">
        <v>3192</v>
      </c>
      <c r="C300" s="129" t="s">
        <v>3193</v>
      </c>
      <c r="D300" s="129" t="s">
        <v>3194</v>
      </c>
      <c r="E300" s="363">
        <f t="shared" si="23"/>
        <v>32</v>
      </c>
      <c r="F300" s="88">
        <f t="shared" si="19"/>
        <v>119.94</v>
      </c>
      <c r="G300" s="107"/>
      <c r="H300" s="272"/>
      <c r="I300" s="89">
        <v>1999</v>
      </c>
      <c r="J300" s="143" t="s">
        <v>3195</v>
      </c>
      <c r="K300" s="144">
        <f t="shared" si="21"/>
        <v>239.88</v>
      </c>
      <c r="L300" s="143" t="s">
        <v>3196</v>
      </c>
      <c r="M300" s="144">
        <f t="shared" si="24"/>
        <v>359.82</v>
      </c>
    </row>
    <row r="301" spans="1:13" s="127" customFormat="1" ht="15" customHeight="1" x14ac:dyDescent="0.15">
      <c r="B301" s="143" t="s">
        <v>3197</v>
      </c>
      <c r="C301" s="129" t="s">
        <v>3198</v>
      </c>
      <c r="D301" s="129" t="s">
        <v>3194</v>
      </c>
      <c r="E301" s="363">
        <f t="shared" si="23"/>
        <v>32</v>
      </c>
      <c r="F301" s="88">
        <f t="shared" si="19"/>
        <v>149.94</v>
      </c>
      <c r="G301" s="107"/>
      <c r="H301" s="272"/>
      <c r="I301" s="89">
        <v>2499</v>
      </c>
      <c r="J301" s="143" t="s">
        <v>3199</v>
      </c>
      <c r="K301" s="144">
        <f t="shared" si="21"/>
        <v>299.88</v>
      </c>
      <c r="L301" s="143" t="s">
        <v>3200</v>
      </c>
      <c r="M301" s="144">
        <f t="shared" si="24"/>
        <v>449.82</v>
      </c>
    </row>
    <row r="302" spans="1:13" s="127" customFormat="1" ht="15" customHeight="1" x14ac:dyDescent="0.15">
      <c r="B302" s="143" t="s">
        <v>3201</v>
      </c>
      <c r="C302" s="129" t="s">
        <v>3202</v>
      </c>
      <c r="D302" s="129" t="s">
        <v>3203</v>
      </c>
      <c r="E302" s="363">
        <v>37</v>
      </c>
      <c r="F302" s="88">
        <v>144</v>
      </c>
      <c r="G302" s="107"/>
      <c r="H302" s="272"/>
      <c r="I302" s="89">
        <v>2395</v>
      </c>
      <c r="J302" s="143" t="s">
        <v>3204</v>
      </c>
      <c r="K302" s="144">
        <v>288</v>
      </c>
      <c r="L302" s="143" t="s">
        <v>3205</v>
      </c>
      <c r="M302" s="144">
        <v>432</v>
      </c>
    </row>
    <row r="303" spans="1:13" s="127" customFormat="1" ht="15" customHeight="1" x14ac:dyDescent="0.15">
      <c r="B303" s="143" t="s">
        <v>3206</v>
      </c>
      <c r="C303" s="129" t="s">
        <v>3207</v>
      </c>
      <c r="D303" s="129" t="s">
        <v>3208</v>
      </c>
      <c r="E303" s="363">
        <v>39</v>
      </c>
      <c r="F303" s="88">
        <v>72</v>
      </c>
      <c r="G303" s="107"/>
      <c r="H303" s="272"/>
      <c r="I303" s="89">
        <v>1195</v>
      </c>
      <c r="J303" s="143" t="s">
        <v>3209</v>
      </c>
      <c r="K303" s="144">
        <v>144</v>
      </c>
      <c r="L303" s="143" t="s">
        <v>3210</v>
      </c>
      <c r="M303" s="144">
        <v>216</v>
      </c>
    </row>
    <row r="304" spans="1:13" s="127" customFormat="1" ht="15" customHeight="1" x14ac:dyDescent="0.15">
      <c r="B304" s="143" t="s">
        <v>3211</v>
      </c>
      <c r="C304" s="129" t="s">
        <v>3212</v>
      </c>
      <c r="D304" s="129" t="s">
        <v>3213</v>
      </c>
      <c r="E304" s="129">
        <f t="shared" si="23"/>
        <v>35</v>
      </c>
      <c r="F304" s="88">
        <f t="shared" si="19"/>
        <v>143.88</v>
      </c>
      <c r="H304" s="272"/>
      <c r="I304" s="89">
        <v>2398</v>
      </c>
      <c r="J304" s="143" t="s">
        <v>3214</v>
      </c>
      <c r="K304" s="144">
        <f t="shared" si="21"/>
        <v>287.76</v>
      </c>
      <c r="L304" s="143" t="s">
        <v>3215</v>
      </c>
      <c r="M304" s="144">
        <f t="shared" si="24"/>
        <v>431.64</v>
      </c>
    </row>
    <row r="305" spans="1:17" s="127" customFormat="1" ht="15" customHeight="1" x14ac:dyDescent="0.15">
      <c r="B305" s="143" t="s">
        <v>3216</v>
      </c>
      <c r="C305" s="129" t="s">
        <v>3217</v>
      </c>
      <c r="D305" s="129" t="s">
        <v>3218</v>
      </c>
      <c r="E305" s="129">
        <f>LEN(D305)</f>
        <v>32</v>
      </c>
      <c r="F305" s="88">
        <f t="shared" si="19"/>
        <v>71.94</v>
      </c>
      <c r="H305" s="272"/>
      <c r="I305" s="89">
        <v>1199</v>
      </c>
      <c r="J305" s="143" t="s">
        <v>3219</v>
      </c>
      <c r="K305" s="144">
        <f t="shared" si="21"/>
        <v>143.88</v>
      </c>
      <c r="L305" s="143" t="s">
        <v>3220</v>
      </c>
      <c r="M305" s="144">
        <f t="shared" si="24"/>
        <v>215.82</v>
      </c>
    </row>
    <row r="306" spans="1:17" s="141" customFormat="1" ht="15" customHeight="1" x14ac:dyDescent="0.15">
      <c r="B306" s="137" t="s">
        <v>3221</v>
      </c>
      <c r="C306" s="139" t="s">
        <v>3222</v>
      </c>
      <c r="D306" s="139" t="s">
        <v>3223</v>
      </c>
      <c r="E306" s="114">
        <f>LEN(D306)</f>
        <v>32</v>
      </c>
      <c r="F306" s="84">
        <f t="shared" si="19"/>
        <v>53.94</v>
      </c>
      <c r="G306" s="138" t="s">
        <v>2009</v>
      </c>
      <c r="H306" s="102"/>
      <c r="I306" s="85">
        <v>899</v>
      </c>
      <c r="J306" s="135"/>
      <c r="K306" s="135"/>
      <c r="L306" s="135"/>
      <c r="M306" s="135"/>
    </row>
    <row r="307" spans="1:17" s="127" customFormat="1" ht="15" customHeight="1" x14ac:dyDescent="0.15">
      <c r="B307" s="123" t="s">
        <v>3224</v>
      </c>
      <c r="C307" s="363" t="s">
        <v>3225</v>
      </c>
      <c r="D307" s="363" t="s">
        <v>3226</v>
      </c>
      <c r="E307" s="363">
        <v>30</v>
      </c>
      <c r="F307" s="89">
        <v>22</v>
      </c>
      <c r="G307" s="217"/>
      <c r="H307" s="218"/>
      <c r="I307" s="157">
        <v>365</v>
      </c>
      <c r="J307" s="124" t="s">
        <v>3227</v>
      </c>
      <c r="K307" s="144">
        <v>44</v>
      </c>
      <c r="L307" s="124" t="s">
        <v>3228</v>
      </c>
      <c r="M307" s="144">
        <v>66</v>
      </c>
    </row>
    <row r="308" spans="1:17" ht="15" customHeight="1" x14ac:dyDescent="0.15">
      <c r="A308" s="107"/>
      <c r="B308" s="140" t="s">
        <v>3229</v>
      </c>
      <c r="C308" s="129" t="s">
        <v>3230</v>
      </c>
      <c r="D308" s="129" t="s">
        <v>3231</v>
      </c>
      <c r="E308" s="363">
        <f>LEN(D308)</f>
        <v>32</v>
      </c>
      <c r="F308" s="88">
        <f t="shared" ref="F308" si="25">I308*$I$14</f>
        <v>22.14</v>
      </c>
      <c r="H308" s="13"/>
      <c r="I308" s="44">
        <v>369</v>
      </c>
      <c r="J308" s="140" t="s">
        <v>3232</v>
      </c>
      <c r="K308" s="144">
        <f t="shared" si="21"/>
        <v>44.28</v>
      </c>
      <c r="L308" s="140" t="s">
        <v>3233</v>
      </c>
      <c r="M308" s="144">
        <f t="shared" si="24"/>
        <v>66.42</v>
      </c>
    </row>
    <row r="309" spans="1:17" ht="15" customHeight="1" x14ac:dyDescent="0.15">
      <c r="A309" s="107"/>
      <c r="B309" s="137" t="s">
        <v>3234</v>
      </c>
      <c r="C309" s="139" t="s">
        <v>3235</v>
      </c>
      <c r="D309" s="139" t="s">
        <v>3236</v>
      </c>
      <c r="E309" s="114">
        <f>LEN(D309)</f>
        <v>32</v>
      </c>
      <c r="F309" s="84">
        <f t="shared" si="19"/>
        <v>14.94</v>
      </c>
      <c r="G309" s="138" t="s">
        <v>1864</v>
      </c>
      <c r="H309" s="102"/>
      <c r="I309" s="85">
        <v>249</v>
      </c>
      <c r="J309" s="137" t="s">
        <v>3237</v>
      </c>
      <c r="K309" s="150">
        <f t="shared" si="21"/>
        <v>29.88</v>
      </c>
      <c r="L309" s="135"/>
      <c r="M309" s="135"/>
    </row>
    <row r="310" spans="1:17" s="141" customFormat="1" ht="15" customHeight="1" x14ac:dyDescent="0.15">
      <c r="B310" s="137" t="s">
        <v>3238</v>
      </c>
      <c r="C310" s="139" t="s">
        <v>3239</v>
      </c>
      <c r="D310" s="114" t="s">
        <v>3240</v>
      </c>
      <c r="E310" s="114">
        <f t="shared" ref="E310:E313" si="26">LEN(D310)</f>
        <v>31</v>
      </c>
      <c r="F310" s="84">
        <f t="shared" si="19"/>
        <v>41.94</v>
      </c>
      <c r="G310" s="141" t="s">
        <v>1873</v>
      </c>
      <c r="H310" s="102"/>
      <c r="I310" s="273">
        <v>699</v>
      </c>
      <c r="J310" s="137" t="s">
        <v>3241</v>
      </c>
      <c r="K310" s="150">
        <f t="shared" si="21"/>
        <v>83.88</v>
      </c>
      <c r="L310" s="135"/>
      <c r="M310" s="135"/>
    </row>
    <row r="311" spans="1:17" ht="15" customHeight="1" x14ac:dyDescent="0.15">
      <c r="A311" s="107"/>
      <c r="B311" s="137" t="s">
        <v>3242</v>
      </c>
      <c r="C311" s="139" t="s">
        <v>3243</v>
      </c>
      <c r="D311" s="139" t="s">
        <v>3244</v>
      </c>
      <c r="E311" s="114">
        <f t="shared" si="26"/>
        <v>32</v>
      </c>
      <c r="F311" s="88">
        <f t="shared" si="19"/>
        <v>83.94</v>
      </c>
      <c r="G311" s="138" t="s">
        <v>2016</v>
      </c>
      <c r="H311" s="102"/>
      <c r="I311" s="85">
        <v>1399</v>
      </c>
      <c r="J311" s="163"/>
      <c r="K311" s="163"/>
      <c r="L311" s="163"/>
      <c r="M311" s="135"/>
    </row>
    <row r="312" spans="1:17" ht="15" customHeight="1" x14ac:dyDescent="0.15">
      <c r="A312" s="107"/>
      <c r="B312" s="137" t="s">
        <v>3245</v>
      </c>
      <c r="C312" s="139" t="s">
        <v>3246</v>
      </c>
      <c r="D312" s="139" t="s">
        <v>3247</v>
      </c>
      <c r="E312" s="114">
        <f t="shared" si="26"/>
        <v>32</v>
      </c>
      <c r="F312" s="88">
        <f t="shared" si="19"/>
        <v>119.94</v>
      </c>
      <c r="G312" s="138" t="s">
        <v>2016</v>
      </c>
      <c r="H312" s="102"/>
      <c r="I312" s="85">
        <v>1999</v>
      </c>
      <c r="J312" s="163"/>
      <c r="K312" s="163"/>
      <c r="L312" s="163"/>
      <c r="M312" s="135"/>
    </row>
    <row r="313" spans="1:17" ht="15" customHeight="1" x14ac:dyDescent="0.15">
      <c r="A313" s="107"/>
      <c r="B313" s="140" t="s">
        <v>3248</v>
      </c>
      <c r="C313" s="129" t="s">
        <v>3249</v>
      </c>
      <c r="D313" s="129" t="s">
        <v>3250</v>
      </c>
      <c r="E313" s="363">
        <f t="shared" si="26"/>
        <v>34</v>
      </c>
      <c r="F313" s="88">
        <v>79.92</v>
      </c>
      <c r="G313" s="182"/>
      <c r="H313" s="13"/>
      <c r="I313" s="44"/>
      <c r="J313" s="140" t="s">
        <v>3251</v>
      </c>
      <c r="K313" s="144">
        <v>239.76</v>
      </c>
      <c r="L313" s="140" t="s">
        <v>3252</v>
      </c>
      <c r="M313" s="144">
        <v>399.6</v>
      </c>
    </row>
    <row r="314" spans="1:17" ht="15" customHeight="1" x14ac:dyDescent="0.15">
      <c r="A314" s="107"/>
      <c r="B314" s="137"/>
      <c r="C314" s="139"/>
      <c r="D314" s="139"/>
      <c r="E314" s="114"/>
      <c r="F314" s="88"/>
      <c r="G314" s="138"/>
      <c r="H314" s="102"/>
      <c r="I314" s="85"/>
      <c r="J314" s="137"/>
      <c r="K314" s="144"/>
      <c r="L314" s="179"/>
      <c r="M314" s="144"/>
    </row>
    <row r="315" spans="1:17" s="176" customFormat="1" ht="16" x14ac:dyDescent="0.15">
      <c r="A315" s="171" t="s">
        <v>30</v>
      </c>
      <c r="B315" s="171"/>
      <c r="C315" s="172"/>
      <c r="D315" s="172"/>
      <c r="E315" s="172"/>
      <c r="F315" s="173"/>
      <c r="G315" s="173"/>
      <c r="J315" s="173"/>
      <c r="K315" s="173"/>
      <c r="L315" s="173"/>
      <c r="M315" s="173"/>
    </row>
    <row r="316" spans="1:17" x14ac:dyDescent="0.15">
      <c r="A316" s="134"/>
      <c r="B316" s="134"/>
      <c r="C316" s="129"/>
      <c r="D316" s="129"/>
      <c r="E316" s="129"/>
      <c r="F316" s="127"/>
      <c r="G316" s="127"/>
      <c r="H316" s="127"/>
      <c r="I316" s="127"/>
      <c r="J316" s="127"/>
      <c r="K316" s="127"/>
      <c r="L316" s="127"/>
      <c r="M316" s="127"/>
      <c r="N316" s="127"/>
      <c r="O316" s="127"/>
      <c r="P316" s="127"/>
      <c r="Q316" s="127"/>
    </row>
    <row r="317" spans="1:17" x14ac:dyDescent="0.15">
      <c r="A317" s="364"/>
      <c r="B317" s="131" t="s">
        <v>1746</v>
      </c>
      <c r="C317" s="364" t="s">
        <v>2166</v>
      </c>
      <c r="D317" s="131"/>
      <c r="E317" s="131"/>
      <c r="F317" s="364"/>
      <c r="G317" s="364"/>
      <c r="H317" s="364"/>
      <c r="N317" s="123" t="s">
        <v>1217</v>
      </c>
      <c r="O317" s="123" t="s">
        <v>1745</v>
      </c>
      <c r="P317" s="124"/>
      <c r="Q317" s="124"/>
    </row>
    <row r="318" spans="1:17" ht="14" thickBot="1" x14ac:dyDescent="0.2">
      <c r="A318" s="364"/>
      <c r="B318" s="131" t="s">
        <v>3253</v>
      </c>
      <c r="C318" s="364" t="s">
        <v>2167</v>
      </c>
      <c r="D318" s="364"/>
      <c r="E318" s="364"/>
      <c r="F318" s="364"/>
      <c r="G318" s="364"/>
      <c r="H318" s="364"/>
      <c r="I318" s="41">
        <v>0.12</v>
      </c>
      <c r="N318" s="41">
        <v>0.27</v>
      </c>
      <c r="O318" s="41">
        <v>0.35</v>
      </c>
      <c r="P318" s="155"/>
      <c r="Q318" s="155"/>
    </row>
    <row r="319" spans="1:17" ht="49" thickBot="1" x14ac:dyDescent="0.2">
      <c r="A319" s="364"/>
      <c r="C319" s="363"/>
      <c r="D319" s="364"/>
      <c r="E319" s="364"/>
      <c r="F319" s="133" t="s">
        <v>1225</v>
      </c>
      <c r="G319" s="364"/>
      <c r="H319" s="364"/>
      <c r="I319" s="41">
        <v>0.2</v>
      </c>
      <c r="J319" s="417" t="s">
        <v>1226</v>
      </c>
      <c r="K319" s="418"/>
      <c r="L319" s="418"/>
      <c r="M319" s="419"/>
      <c r="N319" s="41">
        <v>0.45</v>
      </c>
      <c r="O319" s="41">
        <v>0.6</v>
      </c>
      <c r="P319" s="155"/>
      <c r="Q319" s="155"/>
    </row>
    <row r="320" spans="1:17" x14ac:dyDescent="0.15">
      <c r="A320" s="120"/>
      <c r="B320" s="119"/>
      <c r="C320" s="364"/>
      <c r="D320" s="364"/>
      <c r="E320" s="364"/>
      <c r="F320" s="364"/>
      <c r="G320" s="364"/>
    </row>
    <row r="321" spans="1:13" x14ac:dyDescent="0.15">
      <c r="A321" s="118" t="s">
        <v>99</v>
      </c>
      <c r="B321" s="117" t="s">
        <v>290</v>
      </c>
      <c r="C321" s="116" t="s">
        <v>100</v>
      </c>
      <c r="D321" s="116"/>
      <c r="E321" s="116"/>
      <c r="F321" s="115" t="s">
        <v>102</v>
      </c>
      <c r="G321" s="115"/>
      <c r="J321" s="132" t="s">
        <v>1228</v>
      </c>
      <c r="K321" s="132" t="s">
        <v>102</v>
      </c>
      <c r="L321" s="132" t="s">
        <v>1229</v>
      </c>
      <c r="M321" s="132" t="s">
        <v>102</v>
      </c>
    </row>
    <row r="322" spans="1:13" x14ac:dyDescent="0.15">
      <c r="A322" s="364"/>
      <c r="B322" s="131"/>
      <c r="C322" s="364"/>
      <c r="D322" s="364"/>
      <c r="E322" s="364"/>
      <c r="F322" s="3"/>
      <c r="G322" s="364"/>
      <c r="H322" s="364"/>
    </row>
    <row r="323" spans="1:13" x14ac:dyDescent="0.15">
      <c r="A323" s="364"/>
      <c r="B323" s="123" t="s">
        <v>3254</v>
      </c>
      <c r="C323" s="363" t="s">
        <v>3255</v>
      </c>
      <c r="D323" s="363" t="s">
        <v>3256</v>
      </c>
      <c r="E323" s="363">
        <f>LEN(D323)</f>
        <v>27</v>
      </c>
      <c r="F323" s="42">
        <f>+I323*I318</f>
        <v>120</v>
      </c>
      <c r="G323" s="364"/>
      <c r="H323" s="364"/>
      <c r="I323" s="107">
        <v>1000</v>
      </c>
      <c r="J323" s="123" t="s">
        <v>3257</v>
      </c>
      <c r="K323" s="45">
        <f>+I323*N318</f>
        <v>270</v>
      </c>
      <c r="L323" s="124" t="s">
        <v>3258</v>
      </c>
      <c r="M323" s="45">
        <f>+I323*O318</f>
        <v>350</v>
      </c>
    </row>
    <row r="324" spans="1:13" x14ac:dyDescent="0.15">
      <c r="A324" s="364"/>
      <c r="B324" s="123" t="s">
        <v>3259</v>
      </c>
      <c r="C324" s="363" t="s">
        <v>3260</v>
      </c>
      <c r="D324" s="363" t="s">
        <v>3261</v>
      </c>
      <c r="E324" s="363">
        <f>LEN(D324)</f>
        <v>25</v>
      </c>
      <c r="F324" s="42">
        <f>+I323*I319</f>
        <v>200</v>
      </c>
      <c r="G324" s="364"/>
      <c r="H324" s="364"/>
      <c r="J324" s="123" t="s">
        <v>3262</v>
      </c>
      <c r="K324" s="45">
        <f>+I323*N319</f>
        <v>450</v>
      </c>
      <c r="L324" s="124" t="s">
        <v>3263</v>
      </c>
      <c r="M324" s="45">
        <f>+I323*O319</f>
        <v>600</v>
      </c>
    </row>
    <row r="325" spans="1:13" x14ac:dyDescent="0.15">
      <c r="A325" s="364"/>
      <c r="B325" s="131"/>
      <c r="C325" s="364"/>
      <c r="D325" s="363"/>
      <c r="E325" s="364"/>
      <c r="F325" s="130"/>
      <c r="G325" s="364"/>
      <c r="H325" s="364"/>
    </row>
    <row r="326" spans="1:13" x14ac:dyDescent="0.15">
      <c r="A326" s="107"/>
      <c r="B326" s="123" t="s">
        <v>3264</v>
      </c>
      <c r="C326" s="363" t="s">
        <v>3265</v>
      </c>
      <c r="D326" s="363" t="s">
        <v>3266</v>
      </c>
      <c r="E326" s="363">
        <f>LEN(D326)</f>
        <v>27</v>
      </c>
      <c r="F326" s="42">
        <f>+I326*I318</f>
        <v>300</v>
      </c>
      <c r="G326" s="43"/>
      <c r="I326" s="125">
        <v>2500</v>
      </c>
      <c r="J326" s="123" t="s">
        <v>3267</v>
      </c>
      <c r="K326" s="45">
        <f>I326*$N$318</f>
        <v>675</v>
      </c>
      <c r="L326" s="124" t="s">
        <v>3268</v>
      </c>
      <c r="M326" s="45">
        <f>I326*$O$318</f>
        <v>875</v>
      </c>
    </row>
    <row r="327" spans="1:13" x14ac:dyDescent="0.15">
      <c r="A327" s="107"/>
      <c r="B327" s="123" t="s">
        <v>3269</v>
      </c>
      <c r="C327" s="363" t="s">
        <v>3270</v>
      </c>
      <c r="D327" s="363" t="s">
        <v>3271</v>
      </c>
      <c r="E327" s="363">
        <f>LEN(D327)</f>
        <v>25</v>
      </c>
      <c r="F327" s="42">
        <f>+I326*I319</f>
        <v>500</v>
      </c>
      <c r="G327" s="43"/>
      <c r="I327" s="125"/>
      <c r="J327" s="123" t="s">
        <v>3272</v>
      </c>
      <c r="K327" s="45">
        <f>I326*$N$319</f>
        <v>1125</v>
      </c>
      <c r="L327" s="124" t="s">
        <v>3273</v>
      </c>
      <c r="M327" s="45">
        <f>I326*$O$319</f>
        <v>1500</v>
      </c>
    </row>
    <row r="328" spans="1:13" x14ac:dyDescent="0.15">
      <c r="A328" s="107"/>
      <c r="B328" s="123"/>
      <c r="C328" s="363"/>
      <c r="D328" s="363"/>
      <c r="E328" s="363"/>
      <c r="F328" s="42"/>
      <c r="G328" s="43"/>
      <c r="I328" s="125"/>
      <c r="J328" s="123"/>
      <c r="K328" s="45"/>
      <c r="L328" s="124"/>
      <c r="M328" s="45"/>
    </row>
    <row r="329" spans="1:13" x14ac:dyDescent="0.15">
      <c r="A329" s="107"/>
      <c r="B329" s="123" t="s">
        <v>3274</v>
      </c>
      <c r="C329" s="363" t="s">
        <v>3275</v>
      </c>
      <c r="D329" s="363" t="s">
        <v>3276</v>
      </c>
      <c r="E329" s="363">
        <f>LEN(D329)</f>
        <v>27</v>
      </c>
      <c r="F329" s="42">
        <f>+I329*I318</f>
        <v>420</v>
      </c>
      <c r="G329" s="43"/>
      <c r="I329" s="125">
        <v>3500</v>
      </c>
      <c r="J329" s="123" t="s">
        <v>3277</v>
      </c>
      <c r="K329" s="45">
        <f>I329*$N$318</f>
        <v>945.00000000000011</v>
      </c>
      <c r="L329" s="124" t="s">
        <v>3278</v>
      </c>
      <c r="M329" s="45">
        <f>I329*$O$318</f>
        <v>1225</v>
      </c>
    </row>
    <row r="330" spans="1:13" x14ac:dyDescent="0.15">
      <c r="A330" s="107"/>
      <c r="B330" s="123" t="s">
        <v>3279</v>
      </c>
      <c r="C330" s="363" t="s">
        <v>3280</v>
      </c>
      <c r="D330" s="363" t="s">
        <v>3281</v>
      </c>
      <c r="E330" s="363">
        <f>LEN(D330)</f>
        <v>25</v>
      </c>
      <c r="F330" s="42">
        <f>+I329*I319</f>
        <v>700</v>
      </c>
      <c r="G330" s="43"/>
      <c r="I330" s="125"/>
      <c r="J330" s="123" t="s">
        <v>3282</v>
      </c>
      <c r="K330" s="45">
        <f>I329*$N$319</f>
        <v>1575</v>
      </c>
      <c r="L330" s="124" t="s">
        <v>3283</v>
      </c>
      <c r="M330" s="45">
        <f>I329*$O$319</f>
        <v>2100</v>
      </c>
    </row>
    <row r="331" spans="1:13" x14ac:dyDescent="0.15">
      <c r="A331" s="107"/>
      <c r="B331" s="123"/>
      <c r="C331" s="363"/>
      <c r="D331" s="363"/>
      <c r="E331" s="363"/>
      <c r="F331" s="42"/>
      <c r="G331" s="13"/>
      <c r="H331" s="13"/>
      <c r="J331" s="123"/>
      <c r="K331" s="44"/>
      <c r="L331" s="124"/>
      <c r="M331" s="44"/>
    </row>
    <row r="332" spans="1:13" x14ac:dyDescent="0.15">
      <c r="A332" s="107"/>
      <c r="B332" s="123" t="s">
        <v>3284</v>
      </c>
      <c r="C332" s="363" t="s">
        <v>3285</v>
      </c>
      <c r="D332" s="363" t="s">
        <v>3286</v>
      </c>
      <c r="E332" s="363">
        <f t="shared" ref="E332:E366" si="27">LEN(D332)</f>
        <v>27</v>
      </c>
      <c r="F332" s="42">
        <f>+I332*I318</f>
        <v>840</v>
      </c>
      <c r="G332" s="43"/>
      <c r="I332" s="125">
        <v>7000</v>
      </c>
      <c r="J332" s="123" t="s">
        <v>3287</v>
      </c>
      <c r="K332" s="45">
        <f>I332*$N$318</f>
        <v>1890.0000000000002</v>
      </c>
      <c r="L332" s="124" t="s">
        <v>3288</v>
      </c>
      <c r="M332" s="45">
        <f>I332*$O$318</f>
        <v>2450</v>
      </c>
    </row>
    <row r="333" spans="1:13" x14ac:dyDescent="0.15">
      <c r="A333" s="107"/>
      <c r="B333" s="123" t="s">
        <v>3289</v>
      </c>
      <c r="C333" s="363" t="s">
        <v>3290</v>
      </c>
      <c r="D333" s="363" t="s">
        <v>3291</v>
      </c>
      <c r="E333" s="363">
        <f t="shared" si="27"/>
        <v>25</v>
      </c>
      <c r="F333" s="42">
        <f>+I332*I319</f>
        <v>1400</v>
      </c>
      <c r="G333" s="43"/>
      <c r="I333" s="125"/>
      <c r="J333" s="123" t="s">
        <v>3292</v>
      </c>
      <c r="K333" s="45">
        <f>I332*$N$319</f>
        <v>3150</v>
      </c>
      <c r="L333" s="124" t="s">
        <v>3293</v>
      </c>
      <c r="M333" s="45">
        <f>I332*$O$319</f>
        <v>4200</v>
      </c>
    </row>
    <row r="334" spans="1:13" x14ac:dyDescent="0.15">
      <c r="A334" s="107"/>
      <c r="B334" s="123"/>
      <c r="C334" s="363"/>
      <c r="D334" s="363"/>
      <c r="E334" s="363"/>
      <c r="F334" s="42"/>
      <c r="G334" s="43"/>
      <c r="I334" s="125"/>
      <c r="J334" s="123"/>
      <c r="K334" s="45"/>
      <c r="L334" s="124"/>
      <c r="M334" s="45"/>
    </row>
    <row r="335" spans="1:13" x14ac:dyDescent="0.15">
      <c r="A335" s="107"/>
      <c r="B335" s="123" t="s">
        <v>3294</v>
      </c>
      <c r="C335" s="363" t="s">
        <v>3295</v>
      </c>
      <c r="D335" s="363" t="s">
        <v>3296</v>
      </c>
      <c r="E335" s="363">
        <f t="shared" si="27"/>
        <v>27</v>
      </c>
      <c r="F335" s="42">
        <f>+I335*I318</f>
        <v>1560</v>
      </c>
      <c r="G335" s="43"/>
      <c r="I335" s="125">
        <v>13000</v>
      </c>
      <c r="J335" s="123" t="s">
        <v>3297</v>
      </c>
      <c r="K335" s="45">
        <f>I335*$N$318</f>
        <v>3510.0000000000005</v>
      </c>
      <c r="L335" s="124" t="s">
        <v>3298</v>
      </c>
      <c r="M335" s="45">
        <f>I335*$O$318</f>
        <v>4550</v>
      </c>
    </row>
    <row r="336" spans="1:13" x14ac:dyDescent="0.15">
      <c r="A336" s="107"/>
      <c r="B336" s="123" t="s">
        <v>3299</v>
      </c>
      <c r="C336" s="363" t="s">
        <v>3300</v>
      </c>
      <c r="D336" s="363" t="s">
        <v>3301</v>
      </c>
      <c r="E336" s="363">
        <f t="shared" si="27"/>
        <v>25</v>
      </c>
      <c r="F336" s="42">
        <f>+I335*I319</f>
        <v>2600</v>
      </c>
      <c r="G336" s="43"/>
      <c r="I336" s="125"/>
      <c r="J336" s="123" t="s">
        <v>3302</v>
      </c>
      <c r="K336" s="45">
        <f>I335*$N$319</f>
        <v>5850</v>
      </c>
      <c r="L336" s="124" t="s">
        <v>3303</v>
      </c>
      <c r="M336" s="45">
        <f>I335*$O$319</f>
        <v>7800</v>
      </c>
    </row>
    <row r="337" spans="1:17" x14ac:dyDescent="0.15">
      <c r="A337" s="107"/>
      <c r="B337" s="123"/>
      <c r="C337" s="363"/>
      <c r="D337" s="363"/>
      <c r="E337" s="363"/>
      <c r="F337" s="42"/>
      <c r="G337" s="43"/>
      <c r="I337" s="125"/>
      <c r="J337" s="123"/>
      <c r="K337" s="45"/>
      <c r="L337" s="124"/>
      <c r="M337" s="45"/>
    </row>
    <row r="338" spans="1:17" x14ac:dyDescent="0.15">
      <c r="A338" s="127"/>
      <c r="B338" s="124" t="s">
        <v>3304</v>
      </c>
      <c r="C338" s="129" t="s">
        <v>3305</v>
      </c>
      <c r="D338" s="363" t="s">
        <v>3306</v>
      </c>
      <c r="E338" s="363">
        <f t="shared" si="27"/>
        <v>27</v>
      </c>
      <c r="F338" s="88">
        <f>+I338*I318</f>
        <v>3600</v>
      </c>
      <c r="G338" s="47"/>
      <c r="H338" s="127"/>
      <c r="I338" s="128">
        <v>30000</v>
      </c>
      <c r="J338" s="124" t="s">
        <v>3307</v>
      </c>
      <c r="K338" s="45">
        <f>I338*$N$318</f>
        <v>8100.0000000000009</v>
      </c>
      <c r="L338" s="124" t="s">
        <v>3308</v>
      </c>
      <c r="M338" s="45">
        <f>I338*$O$318</f>
        <v>10500</v>
      </c>
      <c r="N338" s="127"/>
      <c r="O338" s="127"/>
      <c r="P338" s="127"/>
      <c r="Q338" s="127"/>
    </row>
    <row r="339" spans="1:17" x14ac:dyDescent="0.15">
      <c r="A339" s="127"/>
      <c r="B339" s="124" t="s">
        <v>3309</v>
      </c>
      <c r="C339" s="129" t="s">
        <v>3310</v>
      </c>
      <c r="D339" s="363" t="s">
        <v>3311</v>
      </c>
      <c r="E339" s="363">
        <f t="shared" si="27"/>
        <v>25</v>
      </c>
      <c r="F339" s="88">
        <f>+I338*I319</f>
        <v>6000</v>
      </c>
      <c r="G339" s="47"/>
      <c r="H339" s="127"/>
      <c r="I339" s="128"/>
      <c r="J339" s="124" t="s">
        <v>3312</v>
      </c>
      <c r="K339" s="45">
        <f>I338*$N$319</f>
        <v>13500</v>
      </c>
      <c r="L339" s="124" t="s">
        <v>3313</v>
      </c>
      <c r="M339" s="45">
        <f>I338*$O$319</f>
        <v>18000</v>
      </c>
      <c r="N339" s="127"/>
      <c r="O339" s="127"/>
      <c r="P339" s="127"/>
      <c r="Q339" s="127"/>
    </row>
    <row r="340" spans="1:17" x14ac:dyDescent="0.15">
      <c r="A340" s="127"/>
      <c r="B340" s="124"/>
      <c r="C340" s="129"/>
      <c r="D340" s="363"/>
      <c r="E340" s="129"/>
      <c r="F340" s="88"/>
      <c r="G340" s="47"/>
      <c r="H340" s="127"/>
      <c r="I340" s="128"/>
      <c r="J340" s="124"/>
      <c r="K340" s="48"/>
      <c r="L340" s="124"/>
      <c r="M340" s="48"/>
      <c r="N340" s="127"/>
      <c r="O340" s="127"/>
      <c r="P340" s="127"/>
      <c r="Q340" s="127"/>
    </row>
    <row r="341" spans="1:17" x14ac:dyDescent="0.15">
      <c r="A341" s="127"/>
      <c r="B341" s="124" t="s">
        <v>3314</v>
      </c>
      <c r="C341" s="129" t="s">
        <v>3315</v>
      </c>
      <c r="D341" s="363" t="s">
        <v>3316</v>
      </c>
      <c r="E341" s="363">
        <f t="shared" si="27"/>
        <v>27</v>
      </c>
      <c r="F341" s="88">
        <f>+I341*I318</f>
        <v>6000</v>
      </c>
      <c r="G341" s="47"/>
      <c r="H341" s="127"/>
      <c r="I341" s="128">
        <v>50000</v>
      </c>
      <c r="J341" s="124" t="s">
        <v>3317</v>
      </c>
      <c r="K341" s="45">
        <f>I341*$N$318</f>
        <v>13500</v>
      </c>
      <c r="L341" s="124" t="s">
        <v>3318</v>
      </c>
      <c r="M341" s="45">
        <f>I341*$O$318</f>
        <v>17500</v>
      </c>
      <c r="N341" s="127"/>
      <c r="O341" s="127"/>
      <c r="P341" s="127"/>
      <c r="Q341" s="127"/>
    </row>
    <row r="342" spans="1:17" x14ac:dyDescent="0.15">
      <c r="A342" s="127"/>
      <c r="B342" s="124" t="s">
        <v>3319</v>
      </c>
      <c r="C342" s="129" t="s">
        <v>3320</v>
      </c>
      <c r="D342" s="363" t="s">
        <v>3321</v>
      </c>
      <c r="E342" s="363">
        <f t="shared" si="27"/>
        <v>25</v>
      </c>
      <c r="F342" s="88">
        <f>+I341*I319</f>
        <v>10000</v>
      </c>
      <c r="G342" s="47"/>
      <c r="H342" s="127"/>
      <c r="I342" s="128"/>
      <c r="J342" s="124" t="s">
        <v>3322</v>
      </c>
      <c r="K342" s="45">
        <f>I341*$N$319</f>
        <v>22500</v>
      </c>
      <c r="L342" s="124" t="s">
        <v>3323</v>
      </c>
      <c r="M342" s="45">
        <f>I341*$O$319</f>
        <v>30000</v>
      </c>
      <c r="N342" s="127"/>
      <c r="O342" s="127"/>
      <c r="P342" s="127"/>
      <c r="Q342" s="127"/>
    </row>
    <row r="343" spans="1:17" x14ac:dyDescent="0.15">
      <c r="A343" s="127"/>
      <c r="B343" s="124"/>
      <c r="C343" s="129"/>
      <c r="D343" s="363"/>
      <c r="E343" s="129"/>
      <c r="F343" s="88"/>
      <c r="G343" s="47"/>
      <c r="H343" s="127"/>
      <c r="I343" s="128"/>
      <c r="J343" s="127"/>
      <c r="K343" s="48"/>
      <c r="L343" s="126"/>
      <c r="M343" s="48"/>
      <c r="N343" s="127"/>
      <c r="O343" s="127"/>
      <c r="P343" s="127"/>
      <c r="Q343" s="127"/>
    </row>
    <row r="344" spans="1:17" x14ac:dyDescent="0.15">
      <c r="A344" s="127"/>
      <c r="B344" s="124" t="s">
        <v>3324</v>
      </c>
      <c r="C344" s="129" t="s">
        <v>3325</v>
      </c>
      <c r="D344" s="363" t="s">
        <v>3326</v>
      </c>
      <c r="E344" s="363">
        <f t="shared" si="27"/>
        <v>28</v>
      </c>
      <c r="F344" s="88">
        <f>+I344*I318</f>
        <v>10200</v>
      </c>
      <c r="G344" s="47"/>
      <c r="H344" s="127"/>
      <c r="I344" s="128">
        <v>85000</v>
      </c>
      <c r="J344" s="124" t="s">
        <v>3327</v>
      </c>
      <c r="K344" s="45">
        <f>I344*$N$318</f>
        <v>22950</v>
      </c>
      <c r="L344" s="124" t="s">
        <v>3328</v>
      </c>
      <c r="M344" s="45">
        <f>I344*$O$318</f>
        <v>29749.999999999996</v>
      </c>
      <c r="N344" s="127"/>
      <c r="O344" s="127"/>
      <c r="P344" s="127"/>
      <c r="Q344" s="127"/>
    </row>
    <row r="345" spans="1:17" x14ac:dyDescent="0.15">
      <c r="A345" s="127"/>
      <c r="B345" s="124" t="s">
        <v>3329</v>
      </c>
      <c r="C345" s="129" t="s">
        <v>3330</v>
      </c>
      <c r="D345" s="363" t="s">
        <v>3331</v>
      </c>
      <c r="E345" s="363">
        <f t="shared" si="27"/>
        <v>26</v>
      </c>
      <c r="F345" s="88">
        <f>+I344*I319</f>
        <v>17000</v>
      </c>
      <c r="G345" s="47"/>
      <c r="H345" s="127"/>
      <c r="I345" s="128"/>
      <c r="J345" s="124" t="s">
        <v>3332</v>
      </c>
      <c r="K345" s="45">
        <f>I344*$N$319</f>
        <v>38250</v>
      </c>
      <c r="L345" s="124" t="s">
        <v>3333</v>
      </c>
      <c r="M345" s="45">
        <f>I344*$O$319</f>
        <v>51000</v>
      </c>
      <c r="N345" s="127"/>
      <c r="O345" s="127"/>
      <c r="P345" s="127"/>
      <c r="Q345" s="127"/>
    </row>
    <row r="346" spans="1:17" x14ac:dyDescent="0.15">
      <c r="A346" s="107"/>
      <c r="B346" s="123"/>
      <c r="C346" s="363"/>
      <c r="D346" s="363"/>
      <c r="E346" s="363"/>
      <c r="F346" s="42"/>
      <c r="G346" s="43"/>
      <c r="I346" s="125"/>
      <c r="J346" s="127"/>
      <c r="K346" s="45"/>
      <c r="L346" s="126"/>
      <c r="M346" s="45"/>
    </row>
    <row r="347" spans="1:17" x14ac:dyDescent="0.15">
      <c r="A347" s="107"/>
      <c r="B347" s="123" t="s">
        <v>3334</v>
      </c>
      <c r="C347" s="363" t="s">
        <v>3335</v>
      </c>
      <c r="D347" s="363" t="s">
        <v>3336</v>
      </c>
      <c r="E347" s="363">
        <f t="shared" si="27"/>
        <v>34</v>
      </c>
      <c r="F347" s="88">
        <f>+I347*I318</f>
        <v>216</v>
      </c>
      <c r="G347" s="47"/>
      <c r="H347" s="127"/>
      <c r="I347" s="128">
        <v>1800</v>
      </c>
      <c r="J347" s="124" t="s">
        <v>3337</v>
      </c>
      <c r="K347" s="45">
        <f>I347*$N$318</f>
        <v>486.00000000000006</v>
      </c>
      <c r="L347" s="124" t="s">
        <v>3338</v>
      </c>
      <c r="M347" s="45">
        <f>I347*$O$318</f>
        <v>630</v>
      </c>
    </row>
    <row r="348" spans="1:17" x14ac:dyDescent="0.15">
      <c r="A348" s="107"/>
      <c r="B348" s="123" t="s">
        <v>3339</v>
      </c>
      <c r="C348" s="363" t="s">
        <v>3340</v>
      </c>
      <c r="D348" s="363" t="s">
        <v>3341</v>
      </c>
      <c r="E348" s="363">
        <f t="shared" si="27"/>
        <v>32</v>
      </c>
      <c r="F348" s="88">
        <f>+I347*I319</f>
        <v>360</v>
      </c>
      <c r="G348" s="47"/>
      <c r="H348" s="127"/>
      <c r="I348" s="128"/>
      <c r="J348" s="124" t="s">
        <v>3342</v>
      </c>
      <c r="K348" s="45">
        <f>I347*$N$319</f>
        <v>810</v>
      </c>
      <c r="L348" s="124" t="s">
        <v>3343</v>
      </c>
      <c r="M348" s="45">
        <f>I347*$O$319</f>
        <v>1080</v>
      </c>
    </row>
    <row r="349" spans="1:17" x14ac:dyDescent="0.15">
      <c r="A349" s="107"/>
      <c r="B349" s="123"/>
      <c r="C349" s="363"/>
      <c r="D349" s="363"/>
      <c r="E349" s="363"/>
      <c r="F349" s="42"/>
      <c r="G349" s="43"/>
      <c r="I349" s="125"/>
      <c r="J349" s="127"/>
      <c r="K349" s="45"/>
      <c r="L349" s="126"/>
      <c r="M349" s="45"/>
    </row>
    <row r="350" spans="1:17" x14ac:dyDescent="0.15">
      <c r="A350" s="107"/>
      <c r="B350" s="123" t="s">
        <v>3344</v>
      </c>
      <c r="C350" s="363" t="s">
        <v>3345</v>
      </c>
      <c r="D350" s="363" t="s">
        <v>3346</v>
      </c>
      <c r="E350" s="363">
        <f t="shared" si="27"/>
        <v>34</v>
      </c>
      <c r="F350" s="42">
        <f>+I350*I318</f>
        <v>300</v>
      </c>
      <c r="G350" s="43"/>
      <c r="I350" s="125">
        <v>2500</v>
      </c>
      <c r="J350" s="124" t="s">
        <v>3347</v>
      </c>
      <c r="K350" s="45">
        <f>I350*$N$318</f>
        <v>675</v>
      </c>
      <c r="L350" s="124" t="s">
        <v>3348</v>
      </c>
      <c r="M350" s="45">
        <f>I350*$O$318</f>
        <v>875</v>
      </c>
    </row>
    <row r="351" spans="1:17" x14ac:dyDescent="0.15">
      <c r="A351" s="107"/>
      <c r="B351" s="123" t="s">
        <v>3349</v>
      </c>
      <c r="C351" s="363" t="s">
        <v>3350</v>
      </c>
      <c r="D351" s="363" t="s">
        <v>3351</v>
      </c>
      <c r="E351" s="363">
        <f t="shared" si="27"/>
        <v>32</v>
      </c>
      <c r="F351" s="42">
        <f>+I350*I319</f>
        <v>500</v>
      </c>
      <c r="G351" s="43"/>
      <c r="I351" s="125"/>
      <c r="J351" s="124" t="s">
        <v>3352</v>
      </c>
      <c r="K351" s="45">
        <f>I350*$N$319</f>
        <v>1125</v>
      </c>
      <c r="L351" s="124" t="s">
        <v>3353</v>
      </c>
      <c r="M351" s="45">
        <f>I350*$O$319</f>
        <v>1500</v>
      </c>
    </row>
    <row r="352" spans="1:17" x14ac:dyDescent="0.15">
      <c r="A352" s="107"/>
      <c r="B352" s="123"/>
      <c r="C352" s="363"/>
      <c r="D352" s="363"/>
      <c r="E352" s="363"/>
      <c r="F352" s="42"/>
      <c r="G352" s="43"/>
      <c r="I352" s="125"/>
      <c r="J352" s="124"/>
      <c r="K352" s="45"/>
      <c r="L352" s="127"/>
      <c r="M352" s="45"/>
    </row>
    <row r="353" spans="1:13" x14ac:dyDescent="0.15">
      <c r="A353" s="107"/>
      <c r="B353" s="123" t="s">
        <v>3354</v>
      </c>
      <c r="C353" s="363" t="s">
        <v>3355</v>
      </c>
      <c r="D353" s="363" t="s">
        <v>3356</v>
      </c>
      <c r="E353" s="363">
        <f t="shared" si="27"/>
        <v>34</v>
      </c>
      <c r="F353" s="42">
        <f>+I353*I318</f>
        <v>480</v>
      </c>
      <c r="G353" s="43"/>
      <c r="I353" s="125">
        <v>4000</v>
      </c>
      <c r="J353" s="124" t="s">
        <v>3357</v>
      </c>
      <c r="K353" s="45">
        <f>I353*$N$318</f>
        <v>1080</v>
      </c>
      <c r="L353" s="124" t="s">
        <v>3358</v>
      </c>
      <c r="M353" s="45">
        <f>I353*$O$318</f>
        <v>1400</v>
      </c>
    </row>
    <row r="354" spans="1:13" x14ac:dyDescent="0.15">
      <c r="A354" s="107"/>
      <c r="B354" s="123" t="s">
        <v>3359</v>
      </c>
      <c r="C354" s="363" t="s">
        <v>3360</v>
      </c>
      <c r="D354" s="363" t="s">
        <v>3361</v>
      </c>
      <c r="E354" s="363">
        <f t="shared" si="27"/>
        <v>32</v>
      </c>
      <c r="F354" s="42">
        <f>+I353*I319</f>
        <v>800</v>
      </c>
      <c r="G354" s="43"/>
      <c r="I354" s="125"/>
      <c r="J354" s="124" t="s">
        <v>3362</v>
      </c>
      <c r="K354" s="45">
        <f>I353*$N$319</f>
        <v>1800</v>
      </c>
      <c r="L354" s="124" t="s">
        <v>3363</v>
      </c>
      <c r="M354" s="45">
        <f>I353*$O$319</f>
        <v>2400</v>
      </c>
    </row>
    <row r="355" spans="1:13" x14ac:dyDescent="0.15">
      <c r="A355" s="107"/>
      <c r="B355" s="123"/>
      <c r="C355" s="363"/>
      <c r="D355" s="363"/>
      <c r="E355" s="363"/>
      <c r="F355" s="42"/>
      <c r="G355" s="43"/>
      <c r="I355" s="125"/>
      <c r="J355" s="124"/>
      <c r="K355" s="45"/>
      <c r="L355" s="124"/>
      <c r="M355" s="45"/>
    </row>
    <row r="356" spans="1:13" x14ac:dyDescent="0.15">
      <c r="A356" s="107"/>
      <c r="B356" s="123" t="s">
        <v>3364</v>
      </c>
      <c r="C356" s="363" t="s">
        <v>3365</v>
      </c>
      <c r="D356" s="363" t="s">
        <v>3366</v>
      </c>
      <c r="E356" s="363">
        <f t="shared" si="27"/>
        <v>35</v>
      </c>
      <c r="F356" s="42">
        <f>+I356*I318</f>
        <v>840</v>
      </c>
      <c r="G356" s="43"/>
      <c r="I356" s="125">
        <v>7000</v>
      </c>
      <c r="J356" s="124" t="s">
        <v>3367</v>
      </c>
      <c r="K356" s="45">
        <f>I356*$N$318</f>
        <v>1890.0000000000002</v>
      </c>
      <c r="L356" s="124" t="s">
        <v>3368</v>
      </c>
      <c r="M356" s="45">
        <f>I356*$O$318</f>
        <v>2450</v>
      </c>
    </row>
    <row r="357" spans="1:13" x14ac:dyDescent="0.15">
      <c r="A357" s="107"/>
      <c r="B357" s="123" t="s">
        <v>3369</v>
      </c>
      <c r="C357" s="363" t="s">
        <v>3370</v>
      </c>
      <c r="D357" s="363" t="s">
        <v>3371</v>
      </c>
      <c r="E357" s="363">
        <f t="shared" si="27"/>
        <v>33</v>
      </c>
      <c r="F357" s="42">
        <f>+I356*I319</f>
        <v>1400</v>
      </c>
      <c r="G357" s="43"/>
      <c r="I357" s="125"/>
      <c r="J357" s="124" t="s">
        <v>3372</v>
      </c>
      <c r="K357" s="45">
        <f>I356*$N$319</f>
        <v>3150</v>
      </c>
      <c r="L357" s="124" t="s">
        <v>3373</v>
      </c>
      <c r="M357" s="45">
        <f>I356*$O$319</f>
        <v>4200</v>
      </c>
    </row>
    <row r="358" spans="1:13" x14ac:dyDescent="0.15">
      <c r="A358" s="107"/>
      <c r="B358" s="123"/>
      <c r="C358" s="363"/>
      <c r="D358" s="363"/>
      <c r="E358" s="363"/>
      <c r="F358" s="42"/>
      <c r="G358" s="43"/>
      <c r="I358" s="125"/>
      <c r="J358" s="124"/>
      <c r="K358" s="45"/>
      <c r="L358" s="124"/>
      <c r="M358" s="45"/>
    </row>
    <row r="359" spans="1:13" x14ac:dyDescent="0.15">
      <c r="A359" s="107"/>
      <c r="B359" s="123" t="s">
        <v>3374</v>
      </c>
      <c r="C359" s="363" t="s">
        <v>3375</v>
      </c>
      <c r="D359" s="363" t="s">
        <v>3376</v>
      </c>
      <c r="E359" s="363">
        <f t="shared" si="27"/>
        <v>35</v>
      </c>
      <c r="F359" s="42">
        <f>+I359*I318</f>
        <v>2400</v>
      </c>
      <c r="G359" s="43"/>
      <c r="H359" s="13"/>
      <c r="I359" s="125">
        <v>20000</v>
      </c>
      <c r="J359" s="124" t="s">
        <v>3377</v>
      </c>
      <c r="K359" s="45">
        <f>I359*$N$318</f>
        <v>5400</v>
      </c>
      <c r="L359" s="124" t="s">
        <v>3378</v>
      </c>
      <c r="M359" s="45">
        <f>I359*$O$318</f>
        <v>7000</v>
      </c>
    </row>
    <row r="360" spans="1:13" x14ac:dyDescent="0.15">
      <c r="A360" s="107"/>
      <c r="B360" s="123" t="s">
        <v>3379</v>
      </c>
      <c r="C360" s="363" t="s">
        <v>3380</v>
      </c>
      <c r="D360" s="363" t="s">
        <v>3381</v>
      </c>
      <c r="E360" s="363">
        <f t="shared" si="27"/>
        <v>33</v>
      </c>
      <c r="F360" s="42">
        <f>+I359*I319</f>
        <v>4000</v>
      </c>
      <c r="G360" s="43"/>
      <c r="H360" s="13"/>
      <c r="I360" s="125"/>
      <c r="J360" s="124" t="s">
        <v>3382</v>
      </c>
      <c r="K360" s="45">
        <f>I359*$N$319</f>
        <v>9000</v>
      </c>
      <c r="L360" s="124" t="s">
        <v>3383</v>
      </c>
      <c r="M360" s="45">
        <f>I359*$O$319</f>
        <v>12000</v>
      </c>
    </row>
    <row r="361" spans="1:13" x14ac:dyDescent="0.15">
      <c r="A361" s="107"/>
      <c r="B361" s="123"/>
      <c r="C361" s="363"/>
      <c r="D361" s="363"/>
      <c r="E361" s="363"/>
      <c r="F361" s="42"/>
      <c r="G361" s="43"/>
      <c r="I361" s="125"/>
      <c r="J361" s="124"/>
      <c r="K361" s="45"/>
      <c r="L361" s="124"/>
      <c r="M361" s="45"/>
    </row>
    <row r="362" spans="1:13" x14ac:dyDescent="0.15">
      <c r="A362" s="107"/>
      <c r="B362" s="123" t="s">
        <v>3384</v>
      </c>
      <c r="C362" s="363" t="s">
        <v>3385</v>
      </c>
      <c r="D362" s="363" t="s">
        <v>3386</v>
      </c>
      <c r="E362" s="363">
        <f t="shared" si="27"/>
        <v>35</v>
      </c>
      <c r="F362" s="42">
        <f>+I362*I318</f>
        <v>2880</v>
      </c>
      <c r="G362" s="43"/>
      <c r="H362" s="13"/>
      <c r="I362" s="125">
        <v>24000</v>
      </c>
      <c r="J362" s="124" t="s">
        <v>3387</v>
      </c>
      <c r="K362" s="45">
        <f>I362*$N$318</f>
        <v>6480</v>
      </c>
      <c r="L362" s="124" t="s">
        <v>3388</v>
      </c>
      <c r="M362" s="45">
        <f>I362*$O$318</f>
        <v>8400</v>
      </c>
    </row>
    <row r="363" spans="1:13" x14ac:dyDescent="0.15">
      <c r="A363" s="107"/>
      <c r="B363" s="123" t="s">
        <v>3389</v>
      </c>
      <c r="C363" s="363" t="s">
        <v>3390</v>
      </c>
      <c r="D363" s="363" t="s">
        <v>3391</v>
      </c>
      <c r="E363" s="363">
        <f t="shared" si="27"/>
        <v>33</v>
      </c>
      <c r="F363" s="42">
        <f>+I362*I319</f>
        <v>4800</v>
      </c>
      <c r="G363" s="43"/>
      <c r="H363" s="13"/>
      <c r="I363" s="125"/>
      <c r="J363" s="124" t="s">
        <v>3392</v>
      </c>
      <c r="K363" s="45">
        <f>I362*$N$319</f>
        <v>10800</v>
      </c>
      <c r="L363" s="124" t="s">
        <v>3393</v>
      </c>
      <c r="M363" s="45">
        <f>I362*$O$319</f>
        <v>14400</v>
      </c>
    </row>
    <row r="364" spans="1:13" x14ac:dyDescent="0.15">
      <c r="A364" s="107"/>
      <c r="B364" s="123"/>
      <c r="C364" s="363"/>
      <c r="D364" s="363"/>
      <c r="E364" s="363"/>
      <c r="F364" s="42"/>
      <c r="G364" s="43"/>
      <c r="I364" s="125"/>
      <c r="J364" s="127"/>
      <c r="K364" s="45"/>
      <c r="L364" s="126"/>
      <c r="M364" s="45"/>
    </row>
    <row r="365" spans="1:13" x14ac:dyDescent="0.15">
      <c r="A365" s="107"/>
      <c r="B365" s="124" t="s">
        <v>3394</v>
      </c>
      <c r="C365" s="363" t="s">
        <v>3395</v>
      </c>
      <c r="D365" s="363" t="s">
        <v>3396</v>
      </c>
      <c r="E365" s="363">
        <f t="shared" si="27"/>
        <v>36</v>
      </c>
      <c r="F365" s="42">
        <f>+I365*I318</f>
        <v>4800</v>
      </c>
      <c r="G365" s="43"/>
      <c r="H365" s="13"/>
      <c r="I365" s="125">
        <v>40000</v>
      </c>
      <c r="J365" s="124" t="s">
        <v>3397</v>
      </c>
      <c r="K365" s="45">
        <f>I365*$N$318</f>
        <v>10800</v>
      </c>
      <c r="L365" s="124" t="s">
        <v>3398</v>
      </c>
      <c r="M365" s="45">
        <f>I365*$O$318</f>
        <v>14000</v>
      </c>
    </row>
    <row r="366" spans="1:13" x14ac:dyDescent="0.15">
      <c r="A366" s="107"/>
      <c r="B366" s="124" t="s">
        <v>3399</v>
      </c>
      <c r="C366" s="363" t="s">
        <v>3400</v>
      </c>
      <c r="D366" s="363" t="s">
        <v>3401</v>
      </c>
      <c r="E366" s="363">
        <f t="shared" si="27"/>
        <v>34</v>
      </c>
      <c r="F366" s="42">
        <f>+I365*I319</f>
        <v>8000</v>
      </c>
      <c r="G366" s="43"/>
      <c r="H366" s="13"/>
      <c r="I366" s="125"/>
      <c r="J366" s="124" t="s">
        <v>3402</v>
      </c>
      <c r="K366" s="45">
        <f>I365*$N$319</f>
        <v>18000</v>
      </c>
      <c r="L366" s="124" t="s">
        <v>3403</v>
      </c>
      <c r="M366" s="45">
        <f>I365*$O$319</f>
        <v>24000</v>
      </c>
    </row>
    <row r="367" spans="1:13" x14ac:dyDescent="0.15">
      <c r="A367" s="107"/>
      <c r="B367" s="124"/>
      <c r="C367" s="363"/>
      <c r="D367" s="363"/>
      <c r="E367" s="363"/>
      <c r="F367" s="42"/>
      <c r="G367" s="43"/>
      <c r="H367" s="13"/>
      <c r="I367" s="125"/>
      <c r="J367" s="124"/>
      <c r="K367" s="45"/>
      <c r="L367" s="124"/>
      <c r="M367" s="45"/>
    </row>
    <row r="368" spans="1:13" ht="16" x14ac:dyDescent="0.15">
      <c r="A368" s="171" t="s">
        <v>2318</v>
      </c>
      <c r="B368" s="112"/>
      <c r="C368" s="122"/>
      <c r="D368" s="122"/>
      <c r="E368" s="122"/>
      <c r="F368" s="121"/>
      <c r="G368" s="121"/>
      <c r="J368" s="121"/>
      <c r="K368" s="121"/>
      <c r="L368" s="121"/>
      <c r="M368" s="121"/>
    </row>
    <row r="369" spans="1:17" x14ac:dyDescent="0.15">
      <c r="A369" s="107"/>
      <c r="B369" s="124"/>
      <c r="C369" s="363"/>
      <c r="D369" s="363"/>
      <c r="E369" s="363"/>
      <c r="F369" s="42"/>
      <c r="G369" s="43"/>
      <c r="H369" s="13"/>
      <c r="I369" s="125"/>
      <c r="J369" s="124"/>
      <c r="K369" s="45"/>
      <c r="L369" s="124"/>
      <c r="M369" s="45"/>
      <c r="N369" s="107" t="s">
        <v>1217</v>
      </c>
      <c r="O369" s="107" t="s">
        <v>1218</v>
      </c>
    </row>
    <row r="370" spans="1:17" ht="24" x14ac:dyDescent="0.15">
      <c r="A370" s="107"/>
      <c r="B370" s="131" t="s">
        <v>3404</v>
      </c>
      <c r="C370" s="231" t="s">
        <v>2320</v>
      </c>
      <c r="D370" s="363"/>
      <c r="E370" s="363"/>
      <c r="F370" s="42"/>
      <c r="G370" s="43"/>
      <c r="H370" s="13"/>
      <c r="I370" s="232">
        <v>0.14000000000000001</v>
      </c>
      <c r="J370" s="124"/>
      <c r="K370" s="45"/>
      <c r="L370" s="124"/>
      <c r="M370" s="45"/>
      <c r="N370" s="233">
        <v>0.28000000000000003</v>
      </c>
      <c r="O370" s="233">
        <v>0.42</v>
      </c>
    </row>
    <row r="371" spans="1:17" ht="24" x14ac:dyDescent="0.15">
      <c r="A371" s="107"/>
      <c r="B371" s="131" t="s">
        <v>3405</v>
      </c>
      <c r="C371" s="231" t="s">
        <v>2321</v>
      </c>
      <c r="D371" s="363"/>
      <c r="E371" s="363"/>
      <c r="F371" s="42"/>
      <c r="G371" s="43"/>
      <c r="H371" s="13"/>
      <c r="I371" s="232">
        <v>0.2</v>
      </c>
      <c r="J371" s="124"/>
      <c r="K371" s="45"/>
      <c r="L371" s="124"/>
      <c r="M371" s="45"/>
      <c r="N371" s="233">
        <v>0.4</v>
      </c>
      <c r="O371" s="233">
        <v>0.6</v>
      </c>
    </row>
    <row r="372" spans="1:17" x14ac:dyDescent="0.15">
      <c r="A372" s="107"/>
      <c r="B372" s="124"/>
      <c r="C372" s="363"/>
      <c r="D372" s="363"/>
      <c r="E372" s="363"/>
      <c r="F372" s="42"/>
      <c r="G372" s="43"/>
      <c r="H372" s="13"/>
      <c r="I372" s="125"/>
      <c r="J372" s="124"/>
      <c r="K372" s="45"/>
      <c r="L372" s="124"/>
      <c r="M372" s="45"/>
    </row>
    <row r="373" spans="1:17" x14ac:dyDescent="0.15">
      <c r="A373" s="118" t="s">
        <v>99</v>
      </c>
      <c r="B373" s="117" t="s">
        <v>290</v>
      </c>
      <c r="C373" s="116" t="s">
        <v>100</v>
      </c>
      <c r="D373" s="116"/>
      <c r="E373" s="116"/>
      <c r="F373" s="115" t="s">
        <v>102</v>
      </c>
      <c r="G373" s="115"/>
      <c r="J373" s="132" t="s">
        <v>1228</v>
      </c>
      <c r="K373" s="132" t="s">
        <v>102</v>
      </c>
      <c r="L373" s="132" t="s">
        <v>1229</v>
      </c>
      <c r="M373" s="132" t="s">
        <v>102</v>
      </c>
    </row>
    <row r="374" spans="1:17" s="87" customFormat="1" x14ac:dyDescent="0.15">
      <c r="A374" s="39"/>
      <c r="B374" s="38" t="s">
        <v>3406</v>
      </c>
      <c r="C374" s="86" t="s">
        <v>3407</v>
      </c>
      <c r="D374" s="86" t="s">
        <v>3408</v>
      </c>
      <c r="E374" s="86">
        <f>LEN(D374)</f>
        <v>37</v>
      </c>
      <c r="F374" s="88">
        <f>ROUNDUP(I374*I371,1)</f>
        <v>1999</v>
      </c>
      <c r="I374" s="87">
        <v>9995</v>
      </c>
      <c r="J374" s="38" t="s">
        <v>3409</v>
      </c>
      <c r="K374" s="88">
        <f>ROUNDUP(I374*N371,1)</f>
        <v>3998</v>
      </c>
      <c r="L374" s="38" t="s">
        <v>3410</v>
      </c>
      <c r="M374" s="88">
        <f>ROUNDUP(I374*O371,0)</f>
        <v>5997</v>
      </c>
    </row>
    <row r="375" spans="1:17" s="87" customFormat="1" x14ac:dyDescent="0.15">
      <c r="A375" s="39"/>
      <c r="B375" s="38" t="s">
        <v>3411</v>
      </c>
      <c r="C375" s="86" t="s">
        <v>3412</v>
      </c>
      <c r="D375" s="86" t="s">
        <v>3413</v>
      </c>
      <c r="E375" s="86">
        <f t="shared" ref="E375:E378" si="28">LEN(D375)</f>
        <v>39</v>
      </c>
      <c r="F375" s="88">
        <f>ROUNDUP(I375*I370,0)</f>
        <v>1400</v>
      </c>
      <c r="I375" s="87">
        <v>9995</v>
      </c>
      <c r="J375" s="38" t="s">
        <v>3414</v>
      </c>
      <c r="K375" s="88">
        <f>ROUNDUP(I375*N370,0)</f>
        <v>2799</v>
      </c>
      <c r="L375" s="38" t="s">
        <v>3415</v>
      </c>
      <c r="M375" s="88">
        <f>ROUNDUP(I375*O370,0)</f>
        <v>4198</v>
      </c>
    </row>
    <row r="376" spans="1:17" s="87" customFormat="1" x14ac:dyDescent="0.15">
      <c r="A376" s="39"/>
      <c r="B376" s="38"/>
      <c r="C376" s="86"/>
      <c r="D376" s="86"/>
      <c r="E376" s="86"/>
      <c r="J376" s="38"/>
      <c r="K376" s="88"/>
      <c r="L376" s="38"/>
      <c r="M376" s="88"/>
    </row>
    <row r="377" spans="1:17" s="87" customFormat="1" x14ac:dyDescent="0.15">
      <c r="A377" s="39"/>
      <c r="B377" s="38" t="s">
        <v>3416</v>
      </c>
      <c r="C377" s="86" t="s">
        <v>3417</v>
      </c>
      <c r="D377" s="86" t="s">
        <v>3418</v>
      </c>
      <c r="E377" s="86">
        <f t="shared" si="28"/>
        <v>35</v>
      </c>
      <c r="F377" s="88">
        <f>ROUNDUP(I377*I371,1)</f>
        <v>3</v>
      </c>
      <c r="I377" s="87">
        <v>15</v>
      </c>
      <c r="J377" s="38" t="s">
        <v>3419</v>
      </c>
      <c r="K377" s="88">
        <f>ROUNDUP(I377*N371,1)</f>
        <v>6</v>
      </c>
      <c r="L377" s="38" t="s">
        <v>3420</v>
      </c>
      <c r="M377" s="88">
        <f>ROUNDUP(I377*O371,1)</f>
        <v>9</v>
      </c>
    </row>
    <row r="378" spans="1:17" s="87" customFormat="1" x14ac:dyDescent="0.15">
      <c r="A378" s="39"/>
      <c r="B378" s="38" t="s">
        <v>3421</v>
      </c>
      <c r="C378" s="86" t="s">
        <v>3422</v>
      </c>
      <c r="D378" s="86" t="s">
        <v>3423</v>
      </c>
      <c r="E378" s="86">
        <f t="shared" si="28"/>
        <v>37</v>
      </c>
      <c r="F378" s="88">
        <f>ROUNDUP(I378*I370,1)</f>
        <v>2.1</v>
      </c>
      <c r="I378" s="87">
        <v>15</v>
      </c>
      <c r="J378" s="38" t="s">
        <v>3424</v>
      </c>
      <c r="K378" s="88">
        <f>ROUNDUP(I378*N370,1)</f>
        <v>4.2</v>
      </c>
      <c r="L378" s="38" t="s">
        <v>3425</v>
      </c>
      <c r="M378" s="88">
        <f>ROUNDUP(I378*O370,1)</f>
        <v>6.3</v>
      </c>
    </row>
    <row r="379" spans="1:17" s="87" customFormat="1" x14ac:dyDescent="0.15">
      <c r="A379" s="39"/>
      <c r="B379" s="38"/>
      <c r="C379" s="86"/>
      <c r="D379" s="86"/>
      <c r="E379" s="86"/>
      <c r="F379" s="88"/>
      <c r="J379" s="38"/>
      <c r="K379" s="88"/>
      <c r="L379" s="38"/>
      <c r="M379" s="88"/>
    </row>
    <row r="380" spans="1:17" ht="16" x14ac:dyDescent="0.15">
      <c r="A380" s="171" t="s">
        <v>2342</v>
      </c>
      <c r="B380" s="112"/>
      <c r="C380" s="122"/>
      <c r="D380" s="122"/>
      <c r="E380" s="122"/>
      <c r="F380" s="121"/>
      <c r="G380" s="121"/>
      <c r="J380" s="121"/>
      <c r="K380" s="121"/>
      <c r="L380" s="121"/>
      <c r="M380" s="121"/>
    </row>
    <row r="381" spans="1:17" x14ac:dyDescent="0.15">
      <c r="A381" s="107"/>
      <c r="B381" s="124"/>
      <c r="C381" s="363"/>
      <c r="D381" s="363"/>
      <c r="E381" s="363"/>
      <c r="F381" s="42"/>
      <c r="G381" s="43"/>
      <c r="H381" s="13"/>
      <c r="I381" s="125"/>
      <c r="J381" s="124"/>
      <c r="K381" s="45"/>
      <c r="L381" s="124"/>
      <c r="M381" s="45"/>
      <c r="P381" s="107" t="s">
        <v>1217</v>
      </c>
      <c r="Q381" s="107" t="s">
        <v>1218</v>
      </c>
    </row>
    <row r="382" spans="1:17" ht="24" x14ac:dyDescent="0.15">
      <c r="A382" s="107"/>
      <c r="B382" s="131" t="s">
        <v>3404</v>
      </c>
      <c r="C382" s="231" t="s">
        <v>2320</v>
      </c>
      <c r="D382" s="363"/>
      <c r="E382" s="363"/>
      <c r="F382" s="42"/>
      <c r="G382" s="43"/>
      <c r="H382" s="13"/>
      <c r="I382" s="232">
        <v>0.14000000000000001</v>
      </c>
      <c r="J382" s="124"/>
      <c r="K382" s="45"/>
      <c r="L382" s="124"/>
      <c r="M382" s="45"/>
      <c r="P382" s="233">
        <v>0.28000000000000003</v>
      </c>
      <c r="Q382" s="233">
        <v>0.42</v>
      </c>
    </row>
    <row r="383" spans="1:17" ht="24" x14ac:dyDescent="0.15">
      <c r="A383" s="107"/>
      <c r="B383" s="131" t="s">
        <v>3405</v>
      </c>
      <c r="C383" s="231" t="s">
        <v>2321</v>
      </c>
      <c r="D383" s="363"/>
      <c r="E383" s="363"/>
      <c r="F383" s="42"/>
      <c r="G383" s="43"/>
      <c r="H383" s="13"/>
      <c r="I383" s="232">
        <v>0.2</v>
      </c>
      <c r="J383" s="124"/>
      <c r="K383" s="45"/>
      <c r="L383" s="124"/>
      <c r="M383" s="45"/>
      <c r="P383" s="233">
        <v>0.4</v>
      </c>
      <c r="Q383" s="233">
        <v>0.6</v>
      </c>
    </row>
    <row r="384" spans="1:17" x14ac:dyDescent="0.15">
      <c r="A384" s="107"/>
      <c r="B384" s="124"/>
      <c r="C384" s="363"/>
      <c r="D384" s="363"/>
      <c r="E384" s="363"/>
      <c r="F384" s="42"/>
      <c r="G384" s="43"/>
      <c r="H384" s="13"/>
      <c r="I384" s="125"/>
      <c r="J384" s="124"/>
      <c r="K384" s="45"/>
      <c r="L384" s="124"/>
      <c r="M384" s="45"/>
    </row>
    <row r="385" spans="1:13" x14ac:dyDescent="0.15">
      <c r="A385" s="118" t="s">
        <v>99</v>
      </c>
      <c r="B385" s="117" t="s">
        <v>290</v>
      </c>
      <c r="C385" s="116" t="s">
        <v>100</v>
      </c>
      <c r="D385" s="116"/>
      <c r="E385" s="116"/>
      <c r="F385" s="115" t="s">
        <v>102</v>
      </c>
      <c r="G385" s="115"/>
      <c r="J385" s="132" t="s">
        <v>1228</v>
      </c>
      <c r="K385" s="132" t="s">
        <v>102</v>
      </c>
      <c r="L385" s="132" t="s">
        <v>1229</v>
      </c>
      <c r="M385" s="132" t="s">
        <v>102</v>
      </c>
    </row>
    <row r="386" spans="1:13" s="87" customFormat="1" x14ac:dyDescent="0.15">
      <c r="A386" s="39"/>
      <c r="B386" s="38" t="s">
        <v>3426</v>
      </c>
      <c r="C386" s="363" t="s">
        <v>3427</v>
      </c>
      <c r="D386" s="363" t="s">
        <v>3428</v>
      </c>
      <c r="E386" s="363">
        <f>LEN(D386)</f>
        <v>26</v>
      </c>
      <c r="F386" s="236">
        <f>ROUNDUP(I382*$I$386,0)</f>
        <v>140</v>
      </c>
      <c r="I386" s="87">
        <v>995</v>
      </c>
      <c r="J386" s="38" t="s">
        <v>3429</v>
      </c>
      <c r="K386" s="236">
        <f>ROUNDUP(P382*$I$386,0)</f>
        <v>279</v>
      </c>
      <c r="L386" s="38" t="s">
        <v>3430</v>
      </c>
      <c r="M386" s="236">
        <f>ROUNDUP(Q382*$I$386,0)</f>
        <v>418</v>
      </c>
    </row>
    <row r="387" spans="1:13" s="87" customFormat="1" x14ac:dyDescent="0.15">
      <c r="A387" s="39"/>
      <c r="B387" s="38" t="s">
        <v>3431</v>
      </c>
      <c r="C387" s="363" t="s">
        <v>3432</v>
      </c>
      <c r="D387" s="363" t="s">
        <v>3433</v>
      </c>
      <c r="E387" s="363">
        <f>LEN(D387)</f>
        <v>24</v>
      </c>
      <c r="F387" s="236">
        <f>ROUNDUP(I383*$I$386,0)</f>
        <v>199</v>
      </c>
      <c r="J387" s="38" t="s">
        <v>3434</v>
      </c>
      <c r="K387" s="236">
        <f>ROUNDUP(P383*$I$386,0)</f>
        <v>398</v>
      </c>
      <c r="L387" s="38" t="s">
        <v>3435</v>
      </c>
      <c r="M387" s="236">
        <f>ROUNDUP(Q383*$I$386,0)</f>
        <v>597</v>
      </c>
    </row>
    <row r="388" spans="1:13" x14ac:dyDescent="0.15">
      <c r="B388" s="38"/>
      <c r="C388" s="363"/>
      <c r="D388" s="363"/>
      <c r="E388" s="363"/>
      <c r="J388" s="38"/>
      <c r="L388" s="38"/>
    </row>
    <row r="389" spans="1:13" s="87" customFormat="1" x14ac:dyDescent="0.15">
      <c r="A389" s="39"/>
      <c r="B389" s="38" t="s">
        <v>3436</v>
      </c>
      <c r="C389" s="363" t="s">
        <v>3437</v>
      </c>
      <c r="D389" s="363" t="s">
        <v>3438</v>
      </c>
      <c r="E389" s="363">
        <f>LEN(D389)</f>
        <v>33</v>
      </c>
      <c r="F389" s="236">
        <f>ROUNDUP(I382*$I$389,0)</f>
        <v>14</v>
      </c>
      <c r="I389" s="87">
        <v>100</v>
      </c>
      <c r="J389" s="38" t="s">
        <v>3439</v>
      </c>
      <c r="K389" s="236">
        <f>ROUNDUP(P382*$I$389,0)</f>
        <v>28</v>
      </c>
      <c r="L389" s="38" t="s">
        <v>3440</v>
      </c>
      <c r="M389" s="236">
        <f>ROUNDUP(Q382*$I$389,0)</f>
        <v>42</v>
      </c>
    </row>
    <row r="390" spans="1:13" s="87" customFormat="1" x14ac:dyDescent="0.15">
      <c r="A390" s="39"/>
      <c r="B390" s="38" t="s">
        <v>3441</v>
      </c>
      <c r="C390" s="363" t="s">
        <v>3442</v>
      </c>
      <c r="D390" s="363" t="s">
        <v>3443</v>
      </c>
      <c r="E390" s="363">
        <f t="shared" ref="E390" si="29">LEN(D390)</f>
        <v>31</v>
      </c>
      <c r="F390" s="236">
        <f>ROUNDUP(I383*$I$389,0)</f>
        <v>20</v>
      </c>
      <c r="J390" s="38" t="s">
        <v>3444</v>
      </c>
      <c r="K390" s="236">
        <f>ROUNDUP(P383*$I$389,0)</f>
        <v>40</v>
      </c>
      <c r="L390" s="38" t="s">
        <v>3445</v>
      </c>
      <c r="M390" s="236">
        <f>ROUNDUP(Q383*$I$389,0)</f>
        <v>60</v>
      </c>
    </row>
    <row r="391" spans="1:13" s="87" customFormat="1" x14ac:dyDescent="0.15">
      <c r="A391" s="39"/>
      <c r="B391" s="38"/>
      <c r="C391" s="86"/>
      <c r="D391" s="86"/>
      <c r="E391" s="86"/>
      <c r="F391" s="88"/>
      <c r="J391" s="38"/>
      <c r="K391" s="88"/>
      <c r="L391" s="38"/>
      <c r="M391" s="88"/>
    </row>
    <row r="392" spans="1:13" x14ac:dyDescent="0.15">
      <c r="A392" s="107"/>
      <c r="B392" s="124"/>
      <c r="C392" s="363"/>
      <c r="D392" s="363"/>
      <c r="E392" s="363"/>
      <c r="F392" s="42"/>
      <c r="G392" s="43"/>
      <c r="H392" s="13"/>
      <c r="I392" s="125"/>
      <c r="J392" s="124"/>
      <c r="K392" s="45"/>
      <c r="L392" s="124"/>
      <c r="M392" s="45"/>
    </row>
    <row r="393" spans="1:13" s="176" customFormat="1" ht="16" x14ac:dyDescent="0.15">
      <c r="A393" s="171" t="s">
        <v>281</v>
      </c>
      <c r="B393" s="171"/>
      <c r="C393" s="180"/>
      <c r="D393" s="180"/>
      <c r="E393" s="180"/>
      <c r="F393" s="178"/>
      <c r="G393" s="178"/>
      <c r="J393" s="178"/>
      <c r="K393" s="178"/>
      <c r="L393" s="178"/>
      <c r="M393" s="178"/>
    </row>
    <row r="394" spans="1:13" x14ac:dyDescent="0.15">
      <c r="A394" s="415" t="s">
        <v>282</v>
      </c>
      <c r="B394" s="415"/>
      <c r="C394" s="415"/>
      <c r="D394" s="415"/>
      <c r="E394" s="415"/>
      <c r="F394" s="415"/>
      <c r="G394" s="415"/>
      <c r="H394" s="416"/>
      <c r="I394" s="416"/>
      <c r="J394" s="416"/>
      <c r="K394" s="416"/>
      <c r="L394" s="416"/>
    </row>
  </sheetData>
  <mergeCells count="8">
    <mergeCell ref="A394:G394"/>
    <mergeCell ref="H394:L394"/>
    <mergeCell ref="J15:M15"/>
    <mergeCell ref="A10:H10"/>
    <mergeCell ref="J21:M21"/>
    <mergeCell ref="J175:M175"/>
    <mergeCell ref="J187:M187"/>
    <mergeCell ref="J319:M319"/>
  </mergeCells>
  <pageMargins left="0.7" right="0.7" top="0.75" bottom="0.75" header="0.3" footer="0.3"/>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5:M253"/>
  <sheetViews>
    <sheetView zoomScale="84" zoomScaleNormal="84" zoomScalePageLayoutView="84" workbookViewId="0"/>
  </sheetViews>
  <sheetFormatPr baseColWidth="10" defaultColWidth="8.6640625" defaultRowHeight="13" x14ac:dyDescent="0.15"/>
  <cols>
    <col min="1" max="1" width="26.33203125" style="46" customWidth="1"/>
    <col min="2" max="2" width="145.5" style="46" customWidth="1"/>
    <col min="3" max="3" width="34" style="46" bestFit="1" customWidth="1"/>
    <col min="4" max="4" width="79.5" style="4" customWidth="1"/>
    <col min="5" max="10" width="15.6640625" style="46" customWidth="1"/>
    <col min="11" max="16384" width="8.6640625" style="46"/>
  </cols>
  <sheetData>
    <row r="5" spans="1:6" x14ac:dyDescent="0.15">
      <c r="A5" s="101"/>
      <c r="B5" s="101"/>
      <c r="C5" s="101"/>
      <c r="D5" s="355"/>
      <c r="E5" s="101"/>
      <c r="F5" s="101"/>
    </row>
    <row r="6" spans="1:6" x14ac:dyDescent="0.15">
      <c r="A6" s="94" t="str">
        <f>'AP &amp; Controller Hardware'!A6</f>
        <v>Effective on December 1st 2015</v>
      </c>
      <c r="B6" s="101"/>
      <c r="C6" s="101"/>
      <c r="D6" s="355"/>
      <c r="E6" s="101"/>
      <c r="F6" s="101"/>
    </row>
    <row r="7" spans="1:6" hidden="1" x14ac:dyDescent="0.15">
      <c r="A7" s="94" t="str">
        <f>'AP &amp; Controller Hardware'!A7</f>
        <v>Maintained by: Tom Blais</v>
      </c>
      <c r="B7" s="101"/>
      <c r="C7" s="101"/>
      <c r="D7" s="355"/>
      <c r="E7" s="101"/>
      <c r="F7" s="101"/>
    </row>
    <row r="8" spans="1:6" x14ac:dyDescent="0.15">
      <c r="A8" s="94" t="str">
        <f>'AP &amp; Controller Hardware'!A8</f>
        <v>Version: 20151201_rev1</v>
      </c>
      <c r="B8" s="101"/>
      <c r="C8" s="101"/>
      <c r="D8" s="355"/>
      <c r="E8" s="101"/>
      <c r="F8" s="101"/>
    </row>
    <row r="9" spans="1:6" s="5" customFormat="1" x14ac:dyDescent="0.15">
      <c r="A9" s="8" t="s">
        <v>3446</v>
      </c>
      <c r="B9" s="9"/>
      <c r="C9" s="9"/>
      <c r="D9" s="20" t="s">
        <v>3447</v>
      </c>
      <c r="E9" s="94"/>
      <c r="F9" s="94"/>
    </row>
    <row r="10" spans="1:6" x14ac:dyDescent="0.15">
      <c r="A10" s="101"/>
      <c r="B10" s="345" t="s">
        <v>5471</v>
      </c>
      <c r="C10" s="103"/>
      <c r="D10" s="65"/>
      <c r="E10" s="102"/>
      <c r="F10" s="103"/>
    </row>
    <row r="11" spans="1:6" s="101" customFormat="1" x14ac:dyDescent="0.15">
      <c r="A11" s="348"/>
      <c r="B11" s="345" t="s">
        <v>5472</v>
      </c>
      <c r="C11" s="103"/>
      <c r="D11" s="65"/>
      <c r="E11" s="102"/>
      <c r="F11" s="103"/>
    </row>
    <row r="12" spans="1:6" s="101" customFormat="1" x14ac:dyDescent="0.15">
      <c r="B12" s="345"/>
      <c r="C12" s="103"/>
      <c r="D12" s="65"/>
      <c r="E12" s="102"/>
      <c r="F12" s="103"/>
    </row>
    <row r="13" spans="1:6" s="101" customFormat="1" x14ac:dyDescent="0.15">
      <c r="B13" s="345"/>
      <c r="C13" s="103"/>
      <c r="D13" s="65"/>
      <c r="E13" s="102"/>
      <c r="F13" s="103"/>
    </row>
    <row r="14" spans="1:6" s="101" customFormat="1" x14ac:dyDescent="0.15">
      <c r="C14" s="103"/>
      <c r="D14" s="65"/>
      <c r="E14" s="102"/>
      <c r="F14" s="103"/>
    </row>
    <row r="15" spans="1:6" s="101" customFormat="1" x14ac:dyDescent="0.15">
      <c r="C15" s="103"/>
      <c r="D15" s="65"/>
      <c r="E15" s="102"/>
      <c r="F15" s="103"/>
    </row>
    <row r="16" spans="1:6" s="101" customFormat="1" x14ac:dyDescent="0.15">
      <c r="C16" s="103"/>
      <c r="D16" s="65"/>
      <c r="E16" s="102"/>
      <c r="F16" s="103"/>
    </row>
    <row r="17" spans="1:6" s="101" customFormat="1" x14ac:dyDescent="0.15">
      <c r="A17" s="38"/>
      <c r="B17" s="86"/>
      <c r="C17" s="87"/>
      <c r="D17" s="221"/>
      <c r="E17" s="272"/>
      <c r="F17" s="103"/>
    </row>
    <row r="18" spans="1:6" x14ac:dyDescent="0.15">
      <c r="A18" s="8" t="s">
        <v>3448</v>
      </c>
      <c r="B18" s="9"/>
      <c r="C18" s="52"/>
      <c r="D18" s="52"/>
      <c r="E18" s="101"/>
      <c r="F18" s="101"/>
    </row>
    <row r="19" spans="1:6" s="49" customFormat="1" ht="78" x14ac:dyDescent="0.15">
      <c r="A19" s="386" t="s">
        <v>5287</v>
      </c>
      <c r="B19" s="86" t="s">
        <v>5288</v>
      </c>
      <c r="C19" s="13"/>
      <c r="D19" s="90"/>
    </row>
    <row r="20" spans="1:6" s="49" customFormat="1" ht="26" x14ac:dyDescent="0.15">
      <c r="A20" s="108" t="s">
        <v>5289</v>
      </c>
      <c r="B20" s="365" t="s">
        <v>5290</v>
      </c>
      <c r="C20" s="13"/>
      <c r="D20" s="90"/>
    </row>
    <row r="21" spans="1:6" s="49" customFormat="1" ht="26" x14ac:dyDescent="0.15">
      <c r="A21" s="108" t="s">
        <v>5292</v>
      </c>
      <c r="B21" s="366" t="s">
        <v>5293</v>
      </c>
      <c r="C21" s="13"/>
      <c r="D21" s="90"/>
    </row>
    <row r="22" spans="1:6" s="49" customFormat="1" ht="26" x14ac:dyDescent="0.15">
      <c r="A22" s="108" t="s">
        <v>5295</v>
      </c>
      <c r="B22" s="366" t="s">
        <v>5296</v>
      </c>
      <c r="C22" s="13"/>
      <c r="D22" s="90"/>
    </row>
    <row r="23" spans="1:6" s="49" customFormat="1" ht="26" x14ac:dyDescent="0.15">
      <c r="A23" s="108" t="s">
        <v>5298</v>
      </c>
      <c r="B23" s="366" t="s">
        <v>5299</v>
      </c>
      <c r="C23" s="13"/>
      <c r="D23" s="90"/>
    </row>
    <row r="24" spans="1:6" s="49" customFormat="1" ht="26" x14ac:dyDescent="0.15">
      <c r="A24" s="108" t="s">
        <v>5301</v>
      </c>
      <c r="B24" s="366" t="s">
        <v>5302</v>
      </c>
      <c r="C24" s="13"/>
      <c r="D24" s="90"/>
    </row>
    <row r="25" spans="1:6" s="49" customFormat="1" ht="26" x14ac:dyDescent="0.15">
      <c r="A25" s="108" t="s">
        <v>5304</v>
      </c>
      <c r="B25" s="366" t="s">
        <v>5305</v>
      </c>
      <c r="C25" s="13"/>
      <c r="D25" s="90"/>
    </row>
    <row r="26" spans="1:6" s="49" customFormat="1" ht="26" x14ac:dyDescent="0.15">
      <c r="A26" s="108" t="s">
        <v>5307</v>
      </c>
      <c r="B26" s="366" t="s">
        <v>5308</v>
      </c>
      <c r="C26" s="13"/>
      <c r="D26" s="90"/>
    </row>
    <row r="27" spans="1:6" s="49" customFormat="1" ht="26" x14ac:dyDescent="0.15">
      <c r="A27" s="108" t="s">
        <v>5310</v>
      </c>
      <c r="B27" s="366" t="s">
        <v>5311</v>
      </c>
      <c r="C27" s="13"/>
      <c r="D27" s="90"/>
    </row>
    <row r="28" spans="1:6" s="49" customFormat="1" ht="26" x14ac:dyDescent="0.15">
      <c r="A28" s="108" t="s">
        <v>5313</v>
      </c>
      <c r="B28" s="366" t="s">
        <v>5314</v>
      </c>
      <c r="C28" s="13"/>
      <c r="D28" s="90"/>
    </row>
    <row r="29" spans="1:6" s="49" customFormat="1" ht="26" x14ac:dyDescent="0.15">
      <c r="A29" s="108" t="s">
        <v>5316</v>
      </c>
      <c r="B29" s="366" t="s">
        <v>5317</v>
      </c>
      <c r="C29" s="13"/>
      <c r="D29" s="90"/>
    </row>
    <row r="30" spans="1:6" s="49" customFormat="1" ht="26" x14ac:dyDescent="0.15">
      <c r="A30" s="108" t="s">
        <v>5319</v>
      </c>
      <c r="B30" s="366" t="s">
        <v>5320</v>
      </c>
      <c r="C30" s="13"/>
      <c r="D30" s="90"/>
    </row>
    <row r="31" spans="1:6" s="49" customFormat="1" ht="26" x14ac:dyDescent="0.15">
      <c r="A31" s="108" t="s">
        <v>5322</v>
      </c>
      <c r="B31" s="366" t="s">
        <v>5323</v>
      </c>
      <c r="C31" s="13"/>
      <c r="D31" s="90"/>
    </row>
    <row r="32" spans="1:6" s="49" customFormat="1" ht="26" x14ac:dyDescent="0.15">
      <c r="A32" s="108" t="s">
        <v>5325</v>
      </c>
      <c r="B32" s="366" t="s">
        <v>5326</v>
      </c>
      <c r="C32" s="13"/>
      <c r="D32" s="90"/>
    </row>
    <row r="33" spans="1:4" s="49" customFormat="1" ht="26" x14ac:dyDescent="0.15">
      <c r="A33" s="108" t="s">
        <v>5328</v>
      </c>
      <c r="B33" s="366" t="s">
        <v>5329</v>
      </c>
      <c r="C33" s="13"/>
      <c r="D33" s="90"/>
    </row>
    <row r="34" spans="1:4" s="49" customFormat="1" ht="26" x14ac:dyDescent="0.15">
      <c r="A34" s="108" t="s">
        <v>5331</v>
      </c>
      <c r="B34" s="366" t="s">
        <v>5332</v>
      </c>
      <c r="C34" s="13"/>
      <c r="D34" s="90"/>
    </row>
    <row r="35" spans="1:4" s="49" customFormat="1" ht="26" x14ac:dyDescent="0.15">
      <c r="A35" s="108" t="s">
        <v>5334</v>
      </c>
      <c r="B35" s="366" t="s">
        <v>5335</v>
      </c>
      <c r="C35" s="13"/>
      <c r="D35" s="90"/>
    </row>
    <row r="36" spans="1:4" s="49" customFormat="1" ht="26" x14ac:dyDescent="0.15">
      <c r="A36" s="108" t="s">
        <v>5337</v>
      </c>
      <c r="B36" s="366" t="s">
        <v>5338</v>
      </c>
      <c r="C36" s="13"/>
      <c r="D36" s="90"/>
    </row>
    <row r="37" spans="1:4" s="49" customFormat="1" ht="26" x14ac:dyDescent="0.15">
      <c r="A37" s="108" t="s">
        <v>5340</v>
      </c>
      <c r="B37" s="366" t="s">
        <v>5341</v>
      </c>
      <c r="C37" s="13"/>
      <c r="D37" s="90"/>
    </row>
    <row r="38" spans="1:4" s="49" customFormat="1" ht="26" x14ac:dyDescent="0.15">
      <c r="A38" s="108" t="s">
        <v>5343</v>
      </c>
      <c r="B38" s="366" t="s">
        <v>5344</v>
      </c>
      <c r="C38" s="13"/>
      <c r="D38" s="90"/>
    </row>
    <row r="39" spans="1:4" s="49" customFormat="1" ht="26" x14ac:dyDescent="0.15">
      <c r="A39" s="108" t="s">
        <v>5346</v>
      </c>
      <c r="B39" s="366" t="s">
        <v>5347</v>
      </c>
      <c r="C39" s="13"/>
      <c r="D39" s="90"/>
    </row>
    <row r="40" spans="1:4" s="49" customFormat="1" ht="26" x14ac:dyDescent="0.15">
      <c r="A40" s="108" t="s">
        <v>5349</v>
      </c>
      <c r="B40" s="366" t="s">
        <v>5350</v>
      </c>
      <c r="C40" s="13"/>
      <c r="D40" s="90"/>
    </row>
    <row r="41" spans="1:4" s="49" customFormat="1" ht="26" x14ac:dyDescent="0.15">
      <c r="A41" s="108" t="s">
        <v>5352</v>
      </c>
      <c r="B41" s="366" t="s">
        <v>5353</v>
      </c>
      <c r="C41" s="13"/>
      <c r="D41" s="90"/>
    </row>
    <row r="42" spans="1:4" s="49" customFormat="1" ht="26" x14ac:dyDescent="0.15">
      <c r="A42" s="108" t="s">
        <v>5355</v>
      </c>
      <c r="B42" s="366" t="s">
        <v>5356</v>
      </c>
      <c r="C42" s="13"/>
      <c r="D42" s="90"/>
    </row>
    <row r="43" spans="1:4" s="49" customFormat="1" ht="26" x14ac:dyDescent="0.15">
      <c r="A43" s="108" t="s">
        <v>5358</v>
      </c>
      <c r="B43" s="366" t="s">
        <v>5359</v>
      </c>
      <c r="C43" s="13"/>
      <c r="D43" s="90"/>
    </row>
    <row r="44" spans="1:4" s="49" customFormat="1" ht="26" x14ac:dyDescent="0.15">
      <c r="A44" s="108" t="s">
        <v>5362</v>
      </c>
      <c r="B44" s="396" t="s">
        <v>5499</v>
      </c>
      <c r="C44" s="13"/>
      <c r="D44" s="90"/>
    </row>
    <row r="45" spans="1:4" s="49" customFormat="1" ht="26" x14ac:dyDescent="0.15">
      <c r="A45" s="22" t="s">
        <v>5363</v>
      </c>
      <c r="B45" s="396" t="s">
        <v>5500</v>
      </c>
      <c r="C45" s="13"/>
      <c r="D45" s="90"/>
    </row>
    <row r="46" spans="1:4" s="49" customFormat="1" ht="26" x14ac:dyDescent="0.15">
      <c r="A46" s="108" t="s">
        <v>5364</v>
      </c>
      <c r="B46" s="396" t="s">
        <v>5501</v>
      </c>
      <c r="C46" s="13"/>
      <c r="D46" s="90"/>
    </row>
    <row r="47" spans="1:4" s="49" customFormat="1" ht="26" x14ac:dyDescent="0.15">
      <c r="A47" s="108" t="s">
        <v>5365</v>
      </c>
      <c r="B47" s="396" t="s">
        <v>5502</v>
      </c>
      <c r="C47" s="13"/>
      <c r="D47" s="90"/>
    </row>
    <row r="48" spans="1:4" s="49" customFormat="1" ht="26" x14ac:dyDescent="0.15">
      <c r="A48" s="108" t="s">
        <v>5366</v>
      </c>
      <c r="B48" s="396" t="s">
        <v>5503</v>
      </c>
      <c r="C48" s="13"/>
      <c r="D48" s="90"/>
    </row>
    <row r="49" spans="1:4" s="49" customFormat="1" ht="26" x14ac:dyDescent="0.15">
      <c r="A49" s="108" t="s">
        <v>5367</v>
      </c>
      <c r="B49" s="396" t="s">
        <v>5504</v>
      </c>
      <c r="C49" s="13"/>
      <c r="D49" s="90"/>
    </row>
    <row r="50" spans="1:4" s="49" customFormat="1" ht="26" x14ac:dyDescent="0.15">
      <c r="A50" s="108" t="s">
        <v>5368</v>
      </c>
      <c r="B50" s="396" t="s">
        <v>5505</v>
      </c>
      <c r="C50" s="13"/>
      <c r="D50" s="90"/>
    </row>
    <row r="51" spans="1:4" s="49" customFormat="1" ht="26" x14ac:dyDescent="0.15">
      <c r="A51" s="108" t="s">
        <v>5369</v>
      </c>
      <c r="B51" s="396" t="s">
        <v>5506</v>
      </c>
      <c r="C51" s="13"/>
      <c r="D51" s="90"/>
    </row>
    <row r="52" spans="1:4" s="49" customFormat="1" ht="26" x14ac:dyDescent="0.15">
      <c r="A52" s="108" t="s">
        <v>5370</v>
      </c>
      <c r="B52" s="396" t="s">
        <v>5507</v>
      </c>
      <c r="C52" s="13"/>
      <c r="D52" s="90"/>
    </row>
    <row r="53" spans="1:4" s="49" customFormat="1" ht="26" x14ac:dyDescent="0.15">
      <c r="A53" s="108" t="s">
        <v>5371</v>
      </c>
      <c r="B53" s="396" t="s">
        <v>5508</v>
      </c>
      <c r="C53" s="13"/>
      <c r="D53" s="90"/>
    </row>
    <row r="54" spans="1:4" s="49" customFormat="1" ht="26" x14ac:dyDescent="0.15">
      <c r="A54" s="108" t="s">
        <v>5372</v>
      </c>
      <c r="B54" s="396" t="s">
        <v>5509</v>
      </c>
      <c r="C54" s="13"/>
      <c r="D54" s="90"/>
    </row>
    <row r="55" spans="1:4" s="49" customFormat="1" ht="26" x14ac:dyDescent="0.15">
      <c r="A55" s="108" t="s">
        <v>5373</v>
      </c>
      <c r="B55" s="396" t="s">
        <v>5510</v>
      </c>
      <c r="C55" s="13"/>
      <c r="D55" s="90"/>
    </row>
    <row r="56" spans="1:4" s="49" customFormat="1" ht="26" x14ac:dyDescent="0.15">
      <c r="A56" s="108" t="s">
        <v>5375</v>
      </c>
      <c r="B56" s="396" t="s">
        <v>5511</v>
      </c>
      <c r="C56" s="13"/>
      <c r="D56" s="90"/>
    </row>
    <row r="57" spans="1:4" s="49" customFormat="1" ht="26" x14ac:dyDescent="0.15">
      <c r="A57" s="108" t="s">
        <v>5376</v>
      </c>
      <c r="B57" s="396" t="s">
        <v>5512</v>
      </c>
      <c r="C57" s="13"/>
      <c r="D57" s="90"/>
    </row>
    <row r="58" spans="1:4" s="49" customFormat="1" ht="39" x14ac:dyDescent="0.15">
      <c r="A58" s="108" t="s">
        <v>5377</v>
      </c>
      <c r="B58" s="396" t="s">
        <v>5513</v>
      </c>
      <c r="C58" s="13"/>
      <c r="D58" s="90"/>
    </row>
    <row r="59" spans="1:4" s="49" customFormat="1" ht="26" x14ac:dyDescent="0.15">
      <c r="A59" s="108" t="s">
        <v>5378</v>
      </c>
      <c r="B59" s="396" t="s">
        <v>5514</v>
      </c>
      <c r="C59" s="13"/>
      <c r="D59" s="90"/>
    </row>
    <row r="60" spans="1:4" s="49" customFormat="1" ht="26" x14ac:dyDescent="0.15">
      <c r="A60" s="108" t="s">
        <v>5379</v>
      </c>
      <c r="B60" s="396" t="s">
        <v>5515</v>
      </c>
      <c r="C60" s="13"/>
      <c r="D60" s="90"/>
    </row>
    <row r="61" spans="1:4" s="49" customFormat="1" ht="26" x14ac:dyDescent="0.15">
      <c r="A61" s="108" t="s">
        <v>5380</v>
      </c>
      <c r="B61" s="396" t="s">
        <v>5516</v>
      </c>
      <c r="C61" s="13"/>
      <c r="D61" s="90"/>
    </row>
    <row r="62" spans="1:4" s="49" customFormat="1" ht="26" x14ac:dyDescent="0.15">
      <c r="A62" s="108" t="s">
        <v>5381</v>
      </c>
      <c r="B62" s="396" t="s">
        <v>5517</v>
      </c>
      <c r="C62" s="13"/>
      <c r="D62" s="90"/>
    </row>
    <row r="63" spans="1:4" s="49" customFormat="1" ht="26" x14ac:dyDescent="0.15">
      <c r="A63" s="108" t="s">
        <v>5382</v>
      </c>
      <c r="B63" s="396" t="s">
        <v>5518</v>
      </c>
      <c r="C63" s="13"/>
      <c r="D63" s="90"/>
    </row>
    <row r="64" spans="1:4" s="49" customFormat="1" ht="26" x14ac:dyDescent="0.15">
      <c r="A64" s="108" t="s">
        <v>5383</v>
      </c>
      <c r="B64" s="396" t="s">
        <v>5519</v>
      </c>
      <c r="C64" s="13"/>
      <c r="D64" s="90"/>
    </row>
    <row r="65" spans="1:4" s="49" customFormat="1" ht="26" x14ac:dyDescent="0.15">
      <c r="A65" s="108" t="s">
        <v>5384</v>
      </c>
      <c r="B65" s="396" t="s">
        <v>5520</v>
      </c>
      <c r="C65" s="13"/>
      <c r="D65" s="90"/>
    </row>
    <row r="66" spans="1:4" s="49" customFormat="1" ht="39" x14ac:dyDescent="0.15">
      <c r="A66" s="108" t="s">
        <v>5385</v>
      </c>
      <c r="B66" s="396" t="s">
        <v>5521</v>
      </c>
      <c r="C66" s="13"/>
      <c r="D66" s="90"/>
    </row>
    <row r="67" spans="1:4" s="49" customFormat="1" ht="26" x14ac:dyDescent="0.15">
      <c r="A67" s="108" t="s">
        <v>5386</v>
      </c>
      <c r="B67" s="396" t="s">
        <v>5522</v>
      </c>
      <c r="C67" s="13"/>
      <c r="D67" s="90"/>
    </row>
    <row r="68" spans="1:4" s="49" customFormat="1" ht="26" x14ac:dyDescent="0.15">
      <c r="A68" s="21" t="s">
        <v>5387</v>
      </c>
      <c r="B68" s="365" t="s">
        <v>5388</v>
      </c>
      <c r="C68" s="13"/>
      <c r="D68" s="90"/>
    </row>
    <row r="69" spans="1:4" s="49" customFormat="1" ht="26" x14ac:dyDescent="0.15">
      <c r="A69" s="21" t="s">
        <v>5390</v>
      </c>
      <c r="B69" s="365" t="s">
        <v>5391</v>
      </c>
      <c r="C69" s="13"/>
      <c r="D69" s="90"/>
    </row>
    <row r="70" spans="1:4" s="49" customFormat="1" ht="26" x14ac:dyDescent="0.15">
      <c r="A70" s="21" t="s">
        <v>5393</v>
      </c>
      <c r="B70" s="365" t="s">
        <v>5394</v>
      </c>
      <c r="C70" s="13"/>
      <c r="D70" s="90"/>
    </row>
    <row r="71" spans="1:4" s="49" customFormat="1" ht="26" x14ac:dyDescent="0.15">
      <c r="A71" s="21" t="s">
        <v>590</v>
      </c>
      <c r="B71" s="365" t="s">
        <v>5396</v>
      </c>
      <c r="C71" s="13"/>
      <c r="D71" s="90"/>
    </row>
    <row r="72" spans="1:4" s="49" customFormat="1" ht="26" x14ac:dyDescent="0.15">
      <c r="A72" s="21" t="s">
        <v>5398</v>
      </c>
      <c r="B72" s="365" t="s">
        <v>5399</v>
      </c>
      <c r="C72" s="13"/>
      <c r="D72" s="90"/>
    </row>
    <row r="73" spans="1:4" s="49" customFormat="1" ht="26" x14ac:dyDescent="0.15">
      <c r="A73" s="21" t="s">
        <v>5401</v>
      </c>
      <c r="B73" s="365" t="s">
        <v>5402</v>
      </c>
      <c r="C73" s="13"/>
      <c r="D73" s="90"/>
    </row>
    <row r="74" spans="1:4" s="49" customFormat="1" ht="26" x14ac:dyDescent="0.15">
      <c r="A74" s="21" t="s">
        <v>5404</v>
      </c>
      <c r="B74" s="365" t="s">
        <v>5405</v>
      </c>
      <c r="C74" s="13"/>
      <c r="D74" s="90"/>
    </row>
    <row r="75" spans="1:4" s="49" customFormat="1" ht="26" x14ac:dyDescent="0.15">
      <c r="A75" s="21" t="s">
        <v>602</v>
      </c>
      <c r="B75" s="365" t="s">
        <v>5407</v>
      </c>
      <c r="C75" s="13"/>
      <c r="D75" s="90"/>
    </row>
    <row r="76" spans="1:4" s="49" customFormat="1" ht="26" x14ac:dyDescent="0.15">
      <c r="A76" s="21" t="s">
        <v>5409</v>
      </c>
      <c r="B76" s="365" t="s">
        <v>5410</v>
      </c>
      <c r="C76" s="13"/>
      <c r="D76" s="90"/>
    </row>
    <row r="77" spans="1:4" s="49" customFormat="1" ht="26" x14ac:dyDescent="0.15">
      <c r="A77" s="21" t="s">
        <v>5412</v>
      </c>
      <c r="B77" s="365" t="s">
        <v>5413</v>
      </c>
      <c r="C77" s="13"/>
      <c r="D77" s="90"/>
    </row>
    <row r="78" spans="1:4" s="49" customFormat="1" ht="26" x14ac:dyDescent="0.15">
      <c r="A78" s="21" t="s">
        <v>5415</v>
      </c>
      <c r="B78" s="365" t="s">
        <v>5416</v>
      </c>
      <c r="C78" s="13"/>
      <c r="D78" s="90"/>
    </row>
    <row r="79" spans="1:4" s="49" customFormat="1" ht="26" x14ac:dyDescent="0.15">
      <c r="A79" s="21" t="s">
        <v>614</v>
      </c>
      <c r="B79" s="365" t="s">
        <v>5418</v>
      </c>
      <c r="C79" s="13"/>
      <c r="D79" s="90"/>
    </row>
    <row r="80" spans="1:4" s="49" customFormat="1" ht="26" x14ac:dyDescent="0.15">
      <c r="A80" s="22" t="s">
        <v>5420</v>
      </c>
      <c r="B80" s="365" t="s">
        <v>5421</v>
      </c>
      <c r="C80" s="13"/>
      <c r="D80" s="90"/>
    </row>
    <row r="81" spans="1:4" s="49" customFormat="1" ht="26" x14ac:dyDescent="0.15">
      <c r="A81" s="22" t="s">
        <v>5423</v>
      </c>
      <c r="B81" s="365" t="s">
        <v>5424</v>
      </c>
      <c r="C81" s="13"/>
      <c r="D81" s="90"/>
    </row>
    <row r="82" spans="1:4" s="49" customFormat="1" ht="26" x14ac:dyDescent="0.15">
      <c r="A82" s="22" t="s">
        <v>5426</v>
      </c>
      <c r="B82" s="365" t="s">
        <v>5427</v>
      </c>
      <c r="C82" s="13"/>
      <c r="D82" s="90"/>
    </row>
    <row r="83" spans="1:4" s="49" customFormat="1" ht="26" x14ac:dyDescent="0.15">
      <c r="A83" s="22" t="s">
        <v>627</v>
      </c>
      <c r="B83" s="365" t="s">
        <v>5429</v>
      </c>
      <c r="C83" s="13"/>
      <c r="D83" s="90"/>
    </row>
    <row r="84" spans="1:4" s="49" customFormat="1" ht="26" x14ac:dyDescent="0.15">
      <c r="A84" s="22" t="s">
        <v>5431</v>
      </c>
      <c r="B84" s="365" t="s">
        <v>5432</v>
      </c>
      <c r="C84" s="13"/>
      <c r="D84" s="90"/>
    </row>
    <row r="85" spans="1:4" s="49" customFormat="1" ht="26" x14ac:dyDescent="0.15">
      <c r="A85" s="22" t="s">
        <v>5434</v>
      </c>
      <c r="B85" s="365" t="s">
        <v>5435</v>
      </c>
      <c r="C85" s="13"/>
      <c r="D85" s="90"/>
    </row>
    <row r="86" spans="1:4" s="49" customFormat="1" ht="26" x14ac:dyDescent="0.15">
      <c r="A86" s="22" t="s">
        <v>5437</v>
      </c>
      <c r="B86" s="365" t="s">
        <v>5438</v>
      </c>
      <c r="C86" s="13"/>
      <c r="D86" s="90"/>
    </row>
    <row r="87" spans="1:4" s="49" customFormat="1" ht="26" x14ac:dyDescent="0.15">
      <c r="A87" s="22" t="s">
        <v>639</v>
      </c>
      <c r="B87" s="365" t="s">
        <v>5440</v>
      </c>
      <c r="C87" s="13"/>
      <c r="D87" s="90"/>
    </row>
    <row r="88" spans="1:4" s="49" customFormat="1" ht="26" x14ac:dyDescent="0.15">
      <c r="A88" s="22" t="s">
        <v>5442</v>
      </c>
      <c r="B88" s="365" t="s">
        <v>5443</v>
      </c>
      <c r="C88" s="13"/>
      <c r="D88" s="90"/>
    </row>
    <row r="89" spans="1:4" s="49" customFormat="1" ht="26" x14ac:dyDescent="0.15">
      <c r="A89" s="22" t="s">
        <v>5445</v>
      </c>
      <c r="B89" s="365" t="s">
        <v>5446</v>
      </c>
      <c r="C89" s="13"/>
      <c r="D89" s="90"/>
    </row>
    <row r="90" spans="1:4" s="49" customFormat="1" ht="26" x14ac:dyDescent="0.15">
      <c r="A90" s="22" t="s">
        <v>5448</v>
      </c>
      <c r="B90" s="365" t="s">
        <v>5449</v>
      </c>
      <c r="C90" s="13"/>
      <c r="D90" s="90"/>
    </row>
    <row r="91" spans="1:4" s="49" customFormat="1" ht="26" x14ac:dyDescent="0.15">
      <c r="A91" s="22" t="s">
        <v>651</v>
      </c>
      <c r="B91" s="365" t="s">
        <v>5451</v>
      </c>
      <c r="C91" s="13"/>
      <c r="D91" s="90"/>
    </row>
    <row r="92" spans="1:4" s="49" customFormat="1" ht="26" x14ac:dyDescent="0.15">
      <c r="A92" s="21" t="s">
        <v>5453</v>
      </c>
      <c r="B92" s="395" t="s">
        <v>5475</v>
      </c>
      <c r="C92" s="13"/>
      <c r="D92" s="90"/>
    </row>
    <row r="93" spans="1:4" s="49" customFormat="1" ht="26" x14ac:dyDescent="0.15">
      <c r="A93" s="21" t="s">
        <v>5454</v>
      </c>
      <c r="B93" s="395" t="s">
        <v>5476</v>
      </c>
      <c r="C93" s="13"/>
      <c r="D93" s="90"/>
    </row>
    <row r="94" spans="1:4" s="49" customFormat="1" ht="26" x14ac:dyDescent="0.15">
      <c r="A94" s="21" t="s">
        <v>5455</v>
      </c>
      <c r="B94" s="395" t="s">
        <v>5477</v>
      </c>
      <c r="C94" s="13"/>
      <c r="D94" s="90"/>
    </row>
    <row r="95" spans="1:4" s="49" customFormat="1" ht="26" x14ac:dyDescent="0.15">
      <c r="A95" s="21" t="s">
        <v>662</v>
      </c>
      <c r="B95" s="395" t="s">
        <v>5478</v>
      </c>
      <c r="C95" s="13"/>
      <c r="D95" s="90"/>
    </row>
    <row r="96" spans="1:4" s="49" customFormat="1" ht="26" x14ac:dyDescent="0.15">
      <c r="A96" s="21" t="s">
        <v>5456</v>
      </c>
      <c r="B96" s="395" t="s">
        <v>5479</v>
      </c>
      <c r="C96" s="13"/>
      <c r="D96" s="90"/>
    </row>
    <row r="97" spans="1:4" s="49" customFormat="1" ht="26" x14ac:dyDescent="0.15">
      <c r="A97" s="21" t="s">
        <v>5457</v>
      </c>
      <c r="B97" s="395" t="s">
        <v>5480</v>
      </c>
      <c r="C97" s="13"/>
      <c r="D97" s="90"/>
    </row>
    <row r="98" spans="1:4" s="49" customFormat="1" ht="26" x14ac:dyDescent="0.15">
      <c r="A98" s="21" t="s">
        <v>5458</v>
      </c>
      <c r="B98" s="395" t="s">
        <v>5481</v>
      </c>
      <c r="C98" s="13"/>
      <c r="D98" s="90"/>
    </row>
    <row r="99" spans="1:4" s="49" customFormat="1" ht="26" x14ac:dyDescent="0.15">
      <c r="A99" s="21" t="s">
        <v>668</v>
      </c>
      <c r="B99" s="395" t="s">
        <v>5482</v>
      </c>
      <c r="C99" s="13"/>
      <c r="D99" s="90"/>
    </row>
    <row r="100" spans="1:4" s="49" customFormat="1" ht="26" x14ac:dyDescent="0.15">
      <c r="A100" s="21" t="s">
        <v>5459</v>
      </c>
      <c r="B100" s="395" t="s">
        <v>5483</v>
      </c>
      <c r="C100" s="13"/>
      <c r="D100" s="90"/>
    </row>
    <row r="101" spans="1:4" s="49" customFormat="1" ht="26" x14ac:dyDescent="0.15">
      <c r="A101" s="21" t="s">
        <v>5460</v>
      </c>
      <c r="B101" s="395" t="s">
        <v>5484</v>
      </c>
      <c r="C101" s="13"/>
      <c r="D101" s="90"/>
    </row>
    <row r="102" spans="1:4" s="49" customFormat="1" ht="26" x14ac:dyDescent="0.15">
      <c r="A102" s="21" t="s">
        <v>5461</v>
      </c>
      <c r="B102" s="395" t="s">
        <v>5485</v>
      </c>
      <c r="C102" s="13"/>
      <c r="D102" s="90"/>
    </row>
    <row r="103" spans="1:4" s="49" customFormat="1" ht="26" x14ac:dyDescent="0.15">
      <c r="A103" s="21" t="s">
        <v>674</v>
      </c>
      <c r="B103" s="395" t="s">
        <v>5486</v>
      </c>
      <c r="C103" s="13"/>
      <c r="D103" s="90"/>
    </row>
    <row r="104" spans="1:4" s="49" customFormat="1" ht="26" x14ac:dyDescent="0.15">
      <c r="A104" s="21" t="s">
        <v>5462</v>
      </c>
      <c r="B104" s="395" t="s">
        <v>5487</v>
      </c>
      <c r="C104" s="13"/>
      <c r="D104" s="90"/>
    </row>
    <row r="105" spans="1:4" s="49" customFormat="1" ht="26" x14ac:dyDescent="0.15">
      <c r="A105" s="21" t="s">
        <v>5463</v>
      </c>
      <c r="B105" s="395" t="s">
        <v>5488</v>
      </c>
      <c r="C105" s="13"/>
      <c r="D105" s="90"/>
    </row>
    <row r="106" spans="1:4" s="49" customFormat="1" ht="26" x14ac:dyDescent="0.15">
      <c r="A106" s="21" t="s">
        <v>5464</v>
      </c>
      <c r="B106" s="395" t="s">
        <v>5489</v>
      </c>
      <c r="C106" s="13"/>
      <c r="D106" s="90"/>
    </row>
    <row r="107" spans="1:4" s="49" customFormat="1" ht="26" x14ac:dyDescent="0.15">
      <c r="A107" s="21" t="s">
        <v>681</v>
      </c>
      <c r="B107" s="395" t="s">
        <v>5490</v>
      </c>
      <c r="C107" s="13"/>
      <c r="D107" s="90"/>
    </row>
    <row r="108" spans="1:4" s="49" customFormat="1" ht="26" x14ac:dyDescent="0.15">
      <c r="A108" s="21" t="s">
        <v>5465</v>
      </c>
      <c r="B108" s="395" t="s">
        <v>5491</v>
      </c>
      <c r="C108" s="13"/>
      <c r="D108" s="90"/>
    </row>
    <row r="109" spans="1:4" s="49" customFormat="1" ht="26" x14ac:dyDescent="0.15">
      <c r="A109" s="21" t="s">
        <v>5466</v>
      </c>
      <c r="B109" s="395" t="s">
        <v>5492</v>
      </c>
      <c r="C109" s="13"/>
      <c r="D109" s="90"/>
    </row>
    <row r="110" spans="1:4" s="49" customFormat="1" ht="26" x14ac:dyDescent="0.15">
      <c r="A110" s="21" t="s">
        <v>5467</v>
      </c>
      <c r="B110" s="395" t="s">
        <v>5493</v>
      </c>
      <c r="C110" s="13"/>
      <c r="D110" s="90"/>
    </row>
    <row r="111" spans="1:4" s="49" customFormat="1" ht="26" x14ac:dyDescent="0.15">
      <c r="A111" s="21" t="s">
        <v>687</v>
      </c>
      <c r="B111" s="395" t="s">
        <v>5494</v>
      </c>
      <c r="C111" s="13"/>
      <c r="D111" s="90"/>
    </row>
    <row r="112" spans="1:4" s="49" customFormat="1" ht="26" x14ac:dyDescent="0.15">
      <c r="A112" s="21" t="s">
        <v>5468</v>
      </c>
      <c r="B112" s="395" t="s">
        <v>5495</v>
      </c>
      <c r="C112" s="13"/>
      <c r="D112" s="90"/>
    </row>
    <row r="113" spans="1:10" s="49" customFormat="1" ht="26" x14ac:dyDescent="0.15">
      <c r="A113" s="21" t="s">
        <v>5469</v>
      </c>
      <c r="B113" s="395" t="s">
        <v>5496</v>
      </c>
      <c r="C113" s="13"/>
      <c r="D113" s="90"/>
    </row>
    <row r="114" spans="1:10" s="49" customFormat="1" ht="26" x14ac:dyDescent="0.15">
      <c r="A114" s="21" t="s">
        <v>5470</v>
      </c>
      <c r="B114" s="395" t="s">
        <v>5497</v>
      </c>
      <c r="C114" s="13"/>
      <c r="D114" s="90"/>
    </row>
    <row r="115" spans="1:10" s="49" customFormat="1" ht="26" x14ac:dyDescent="0.15">
      <c r="A115" s="21" t="s">
        <v>693</v>
      </c>
      <c r="B115" s="395" t="s">
        <v>5498</v>
      </c>
      <c r="C115" s="13"/>
      <c r="D115" s="90"/>
    </row>
    <row r="116" spans="1:10" s="49" customFormat="1" x14ac:dyDescent="0.15">
      <c r="A116" s="80"/>
      <c r="B116" s="81"/>
      <c r="C116" s="13"/>
      <c r="D116" s="90"/>
    </row>
    <row r="117" spans="1:10" s="101" customFormat="1" x14ac:dyDescent="0.15">
      <c r="A117" s="8" t="s">
        <v>3449</v>
      </c>
      <c r="B117" s="53"/>
      <c r="C117" s="53"/>
      <c r="D117" s="52"/>
      <c r="E117" s="95"/>
      <c r="F117" s="90"/>
      <c r="G117" s="95"/>
      <c r="H117" s="90"/>
      <c r="I117" s="95"/>
      <c r="J117" s="90"/>
    </row>
    <row r="118" spans="1:10" s="49" customFormat="1" x14ac:dyDescent="0.15">
      <c r="A118" s="96"/>
      <c r="D118" s="90"/>
      <c r="E118" s="96"/>
      <c r="F118" s="90"/>
      <c r="G118" s="96"/>
      <c r="H118" s="90"/>
      <c r="I118" s="96"/>
      <c r="J118" s="90"/>
    </row>
    <row r="119" spans="1:10" s="49" customFormat="1" ht="65" x14ac:dyDescent="0.15">
      <c r="A119" s="230" t="s">
        <v>580</v>
      </c>
      <c r="B119" s="86" t="s">
        <v>581</v>
      </c>
      <c r="D119" s="90"/>
      <c r="E119" s="96"/>
      <c r="F119" s="90"/>
      <c r="G119" s="96"/>
      <c r="H119" s="90"/>
      <c r="I119" s="96"/>
      <c r="J119" s="90"/>
    </row>
    <row r="120" spans="1:10" s="49" customFormat="1" x14ac:dyDescent="0.15">
      <c r="A120" s="22" t="s">
        <v>584</v>
      </c>
      <c r="B120" s="356" t="s">
        <v>585</v>
      </c>
      <c r="D120" s="90"/>
      <c r="E120" s="96"/>
      <c r="F120" s="90"/>
      <c r="G120" s="96"/>
      <c r="H120" s="90"/>
      <c r="I120" s="96"/>
      <c r="J120" s="90"/>
    </row>
    <row r="121" spans="1:10" s="49" customFormat="1" x14ac:dyDescent="0.15">
      <c r="A121" s="22" t="s">
        <v>586</v>
      </c>
      <c r="B121" s="356" t="s">
        <v>587</v>
      </c>
      <c r="D121" s="90"/>
      <c r="E121" s="96"/>
      <c r="F121" s="90"/>
      <c r="G121" s="96"/>
      <c r="H121" s="90"/>
      <c r="I121" s="96"/>
      <c r="J121" s="90"/>
    </row>
    <row r="122" spans="1:10" s="49" customFormat="1" x14ac:dyDescent="0.15">
      <c r="A122" s="22" t="s">
        <v>588</v>
      </c>
      <c r="B122" s="356" t="s">
        <v>589</v>
      </c>
      <c r="D122" s="90"/>
      <c r="E122" s="96"/>
      <c r="F122" s="90"/>
      <c r="G122" s="96"/>
      <c r="H122" s="90"/>
      <c r="I122" s="96"/>
      <c r="J122" s="90"/>
    </row>
    <row r="123" spans="1:10" s="49" customFormat="1" x14ac:dyDescent="0.15">
      <c r="A123" s="22" t="s">
        <v>590</v>
      </c>
      <c r="B123" s="356" t="s">
        <v>591</v>
      </c>
      <c r="D123" s="90"/>
      <c r="E123" s="96"/>
      <c r="F123" s="90"/>
      <c r="G123" s="96"/>
      <c r="H123" s="90"/>
      <c r="I123" s="96"/>
      <c r="J123" s="90"/>
    </row>
    <row r="124" spans="1:10" s="49" customFormat="1" x14ac:dyDescent="0.15">
      <c r="A124" s="22" t="s">
        <v>592</v>
      </c>
      <c r="B124" s="356" t="s">
        <v>593</v>
      </c>
      <c r="D124" s="90"/>
      <c r="E124" s="96"/>
      <c r="F124" s="90"/>
      <c r="G124" s="96"/>
      <c r="H124" s="90"/>
      <c r="I124" s="96"/>
      <c r="J124" s="90"/>
    </row>
    <row r="125" spans="1:10" s="49" customFormat="1" x14ac:dyDescent="0.15">
      <c r="A125" s="22" t="s">
        <v>594</v>
      </c>
      <c r="B125" s="356" t="s">
        <v>595</v>
      </c>
      <c r="D125" s="90"/>
      <c r="E125" s="96"/>
      <c r="F125" s="90"/>
      <c r="G125" s="96"/>
      <c r="H125" s="90"/>
      <c r="I125" s="96"/>
      <c r="J125" s="90"/>
    </row>
    <row r="126" spans="1:10" s="49" customFormat="1" x14ac:dyDescent="0.15">
      <c r="A126" s="22" t="s">
        <v>596</v>
      </c>
      <c r="B126" s="356" t="s">
        <v>597</v>
      </c>
      <c r="D126" s="90"/>
      <c r="E126" s="96"/>
      <c r="F126" s="90"/>
      <c r="G126" s="96"/>
      <c r="H126" s="90"/>
      <c r="I126" s="96"/>
      <c r="J126" s="90"/>
    </row>
    <row r="127" spans="1:10" s="49" customFormat="1" x14ac:dyDescent="0.15">
      <c r="A127" s="22" t="s">
        <v>598</v>
      </c>
      <c r="B127" s="356" t="s">
        <v>599</v>
      </c>
      <c r="D127" s="90"/>
      <c r="E127" s="96"/>
      <c r="F127" s="90"/>
      <c r="G127" s="96"/>
      <c r="H127" s="90"/>
      <c r="I127" s="96"/>
      <c r="J127" s="90"/>
    </row>
    <row r="128" spans="1:10" s="49" customFormat="1" x14ac:dyDescent="0.15">
      <c r="A128" s="22" t="s">
        <v>600</v>
      </c>
      <c r="B128" s="356" t="s">
        <v>601</v>
      </c>
      <c r="D128" s="90"/>
      <c r="E128" s="96"/>
      <c r="F128" s="90"/>
      <c r="G128" s="96"/>
      <c r="H128" s="90"/>
      <c r="I128" s="96"/>
      <c r="J128" s="90"/>
    </row>
    <row r="129" spans="1:10" s="49" customFormat="1" x14ac:dyDescent="0.15">
      <c r="A129" s="22" t="s">
        <v>602</v>
      </c>
      <c r="B129" s="356" t="s">
        <v>603</v>
      </c>
      <c r="D129" s="90"/>
      <c r="E129" s="96"/>
      <c r="F129" s="90"/>
      <c r="G129" s="96"/>
      <c r="H129" s="90"/>
      <c r="I129" s="96"/>
      <c r="J129" s="90"/>
    </row>
    <row r="130" spans="1:10" s="49" customFormat="1" x14ac:dyDescent="0.15">
      <c r="A130" s="22" t="s">
        <v>604</v>
      </c>
      <c r="B130" s="356" t="s">
        <v>605</v>
      </c>
      <c r="D130" s="90"/>
      <c r="E130" s="96"/>
      <c r="F130" s="90"/>
      <c r="G130" s="96"/>
      <c r="H130" s="90"/>
      <c r="I130" s="96"/>
      <c r="J130" s="90"/>
    </row>
    <row r="131" spans="1:10" s="49" customFormat="1" x14ac:dyDescent="0.15">
      <c r="A131" s="22" t="s">
        <v>606</v>
      </c>
      <c r="B131" s="356" t="s">
        <v>607</v>
      </c>
      <c r="D131" s="90"/>
      <c r="E131" s="96"/>
      <c r="F131" s="90"/>
      <c r="G131" s="96"/>
      <c r="H131" s="90"/>
      <c r="I131" s="96"/>
      <c r="J131" s="90"/>
    </row>
    <row r="132" spans="1:10" s="49" customFormat="1" x14ac:dyDescent="0.15">
      <c r="A132" s="22" t="s">
        <v>608</v>
      </c>
      <c r="B132" s="356" t="s">
        <v>609</v>
      </c>
      <c r="D132" s="90"/>
      <c r="E132" s="96"/>
      <c r="F132" s="90"/>
      <c r="G132" s="96"/>
      <c r="H132" s="90"/>
      <c r="I132" s="96"/>
      <c r="J132" s="90"/>
    </row>
    <row r="133" spans="1:10" s="49" customFormat="1" x14ac:dyDescent="0.15">
      <c r="A133" s="22" t="s">
        <v>610</v>
      </c>
      <c r="B133" s="356" t="s">
        <v>611</v>
      </c>
      <c r="D133" s="90"/>
      <c r="E133" s="96"/>
      <c r="F133" s="90"/>
      <c r="G133" s="96"/>
      <c r="H133" s="90"/>
      <c r="I133" s="96"/>
      <c r="J133" s="90"/>
    </row>
    <row r="134" spans="1:10" s="49" customFormat="1" x14ac:dyDescent="0.15">
      <c r="A134" s="22" t="s">
        <v>612</v>
      </c>
      <c r="B134" s="356" t="s">
        <v>613</v>
      </c>
      <c r="D134" s="90"/>
      <c r="E134" s="96"/>
      <c r="F134" s="90"/>
      <c r="G134" s="96"/>
      <c r="H134" s="90"/>
      <c r="I134" s="96"/>
      <c r="J134" s="90"/>
    </row>
    <row r="135" spans="1:10" s="49" customFormat="1" x14ac:dyDescent="0.15">
      <c r="A135" s="22" t="s">
        <v>614</v>
      </c>
      <c r="B135" s="356" t="s">
        <v>615</v>
      </c>
      <c r="D135" s="90"/>
      <c r="E135" s="96"/>
      <c r="F135" s="90"/>
      <c r="G135" s="96"/>
      <c r="H135" s="90"/>
      <c r="I135" s="96"/>
      <c r="J135" s="90"/>
    </row>
    <row r="136" spans="1:10" s="49" customFormat="1" x14ac:dyDescent="0.15">
      <c r="A136" s="22" t="s">
        <v>616</v>
      </c>
      <c r="B136" s="356" t="s">
        <v>617</v>
      </c>
      <c r="D136" s="90"/>
      <c r="E136" s="96"/>
      <c r="F136" s="90"/>
      <c r="G136" s="96"/>
      <c r="H136" s="90"/>
      <c r="I136" s="96"/>
      <c r="J136" s="90"/>
    </row>
    <row r="137" spans="1:10" s="49" customFormat="1" x14ac:dyDescent="0.15">
      <c r="A137" s="22" t="s">
        <v>618</v>
      </c>
      <c r="B137" s="356" t="s">
        <v>619</v>
      </c>
      <c r="D137" s="90"/>
      <c r="E137" s="96"/>
      <c r="F137" s="90"/>
      <c r="G137" s="96"/>
      <c r="H137" s="90"/>
      <c r="I137" s="96"/>
      <c r="J137" s="90"/>
    </row>
    <row r="138" spans="1:10" s="49" customFormat="1" x14ac:dyDescent="0.15">
      <c r="A138" s="22" t="s">
        <v>621</v>
      </c>
      <c r="B138" s="356" t="s">
        <v>622</v>
      </c>
      <c r="D138" s="90"/>
      <c r="E138" s="96"/>
      <c r="F138" s="90"/>
      <c r="G138" s="96"/>
      <c r="H138" s="90"/>
      <c r="I138" s="96"/>
      <c r="J138" s="90"/>
    </row>
    <row r="139" spans="1:10" s="49" customFormat="1" x14ac:dyDescent="0.15">
      <c r="A139" s="22" t="s">
        <v>623</v>
      </c>
      <c r="B139" s="356" t="s">
        <v>624</v>
      </c>
      <c r="D139" s="90"/>
      <c r="E139" s="96"/>
      <c r="F139" s="90"/>
      <c r="G139" s="96"/>
      <c r="H139" s="90"/>
      <c r="I139" s="96"/>
      <c r="J139" s="90"/>
    </row>
    <row r="140" spans="1:10" s="49" customFormat="1" x14ac:dyDescent="0.15">
      <c r="A140" s="22" t="s">
        <v>625</v>
      </c>
      <c r="B140" s="356" t="s">
        <v>626</v>
      </c>
      <c r="D140" s="90"/>
      <c r="E140" s="96"/>
      <c r="F140" s="90"/>
      <c r="G140" s="96"/>
      <c r="H140" s="90"/>
      <c r="I140" s="96"/>
      <c r="J140" s="90"/>
    </row>
    <row r="141" spans="1:10" s="49" customFormat="1" x14ac:dyDescent="0.15">
      <c r="A141" s="22" t="s">
        <v>627</v>
      </c>
      <c r="B141" s="356" t="s">
        <v>628</v>
      </c>
      <c r="D141" s="90"/>
      <c r="E141" s="96"/>
      <c r="F141" s="90"/>
      <c r="G141" s="96"/>
      <c r="H141" s="90"/>
      <c r="I141" s="96"/>
      <c r="J141" s="90"/>
    </row>
    <row r="142" spans="1:10" s="49" customFormat="1" x14ac:dyDescent="0.15">
      <c r="A142" s="22" t="s">
        <v>629</v>
      </c>
      <c r="B142" s="356" t="s">
        <v>630</v>
      </c>
      <c r="D142" s="90"/>
      <c r="E142" s="96"/>
      <c r="F142" s="90"/>
      <c r="G142" s="96"/>
      <c r="H142" s="90"/>
      <c r="I142" s="96"/>
      <c r="J142" s="90"/>
    </row>
    <row r="143" spans="1:10" s="49" customFormat="1" x14ac:dyDescent="0.15">
      <c r="A143" s="22" t="s">
        <v>631</v>
      </c>
      <c r="B143" s="356" t="s">
        <v>632</v>
      </c>
      <c r="D143" s="90"/>
      <c r="E143" s="96"/>
      <c r="F143" s="90"/>
      <c r="G143" s="96"/>
      <c r="H143" s="90"/>
      <c r="I143" s="96"/>
      <c r="J143" s="90"/>
    </row>
    <row r="144" spans="1:10" s="49" customFormat="1" x14ac:dyDescent="0.15">
      <c r="A144" s="22" t="s">
        <v>633</v>
      </c>
      <c r="B144" s="356" t="s">
        <v>634</v>
      </c>
      <c r="D144" s="90"/>
      <c r="E144" s="96"/>
      <c r="F144" s="90"/>
      <c r="G144" s="96"/>
      <c r="H144" s="90"/>
      <c r="I144" s="96"/>
      <c r="J144" s="90"/>
    </row>
    <row r="145" spans="1:10" s="49" customFormat="1" x14ac:dyDescent="0.15">
      <c r="A145" s="22" t="s">
        <v>635</v>
      </c>
      <c r="B145" s="356" t="s">
        <v>636</v>
      </c>
      <c r="D145" s="90"/>
      <c r="E145" s="96"/>
      <c r="F145" s="90"/>
      <c r="G145" s="96"/>
      <c r="H145" s="90"/>
      <c r="I145" s="96"/>
      <c r="J145" s="90"/>
    </row>
    <row r="146" spans="1:10" s="49" customFormat="1" x14ac:dyDescent="0.15">
      <c r="A146" s="22" t="s">
        <v>637</v>
      </c>
      <c r="B146" s="356" t="s">
        <v>638</v>
      </c>
      <c r="D146" s="90"/>
      <c r="E146" s="96"/>
      <c r="F146" s="90"/>
      <c r="G146" s="96"/>
      <c r="H146" s="90"/>
      <c r="I146" s="96"/>
      <c r="J146" s="90"/>
    </row>
    <row r="147" spans="1:10" s="49" customFormat="1" x14ac:dyDescent="0.15">
      <c r="A147" s="22" t="s">
        <v>639</v>
      </c>
      <c r="B147" s="356" t="s">
        <v>640</v>
      </c>
      <c r="D147" s="90"/>
      <c r="E147" s="96"/>
      <c r="F147" s="90"/>
      <c r="G147" s="96"/>
      <c r="H147" s="90"/>
      <c r="I147" s="96"/>
      <c r="J147" s="90"/>
    </row>
    <row r="148" spans="1:10" s="49" customFormat="1" x14ac:dyDescent="0.15">
      <c r="A148" s="22" t="s">
        <v>641</v>
      </c>
      <c r="B148" s="356" t="s">
        <v>642</v>
      </c>
      <c r="D148" s="90"/>
      <c r="E148" s="96"/>
      <c r="F148" s="90"/>
      <c r="G148" s="96"/>
      <c r="H148" s="90"/>
      <c r="I148" s="96"/>
      <c r="J148" s="90"/>
    </row>
    <row r="149" spans="1:10" s="49" customFormat="1" x14ac:dyDescent="0.15">
      <c r="A149" s="22" t="s">
        <v>643</v>
      </c>
      <c r="B149" s="356" t="s">
        <v>644</v>
      </c>
      <c r="D149" s="90"/>
      <c r="E149" s="96"/>
      <c r="F149" s="90"/>
      <c r="G149" s="96"/>
      <c r="H149" s="90"/>
      <c r="I149" s="96"/>
      <c r="J149" s="90"/>
    </row>
    <row r="150" spans="1:10" s="49" customFormat="1" x14ac:dyDescent="0.15">
      <c r="A150" s="22" t="s">
        <v>645</v>
      </c>
      <c r="B150" s="356" t="s">
        <v>646</v>
      </c>
      <c r="D150" s="90"/>
      <c r="E150" s="96"/>
      <c r="F150" s="90"/>
      <c r="G150" s="96"/>
      <c r="H150" s="90"/>
      <c r="I150" s="96"/>
      <c r="J150" s="90"/>
    </row>
    <row r="151" spans="1:10" s="49" customFormat="1" x14ac:dyDescent="0.15">
      <c r="A151" s="22" t="s">
        <v>647</v>
      </c>
      <c r="B151" s="356" t="s">
        <v>648</v>
      </c>
      <c r="D151" s="90"/>
      <c r="E151" s="96"/>
      <c r="F151" s="90"/>
      <c r="G151" s="96"/>
      <c r="H151" s="90"/>
      <c r="I151" s="96"/>
      <c r="J151" s="90"/>
    </row>
    <row r="152" spans="1:10" s="49" customFormat="1" x14ac:dyDescent="0.15">
      <c r="A152" s="22" t="s">
        <v>649</v>
      </c>
      <c r="B152" s="356" t="s">
        <v>650</v>
      </c>
      <c r="D152" s="90"/>
      <c r="E152" s="96"/>
      <c r="F152" s="90"/>
      <c r="G152" s="96"/>
      <c r="H152" s="90"/>
      <c r="I152" s="96"/>
      <c r="J152" s="90"/>
    </row>
    <row r="153" spans="1:10" s="49" customFormat="1" x14ac:dyDescent="0.15">
      <c r="A153" s="22" t="s">
        <v>651</v>
      </c>
      <c r="B153" s="356" t="s">
        <v>652</v>
      </c>
      <c r="D153" s="90"/>
      <c r="E153" s="96"/>
      <c r="F153" s="90"/>
      <c r="G153" s="96"/>
      <c r="H153" s="90"/>
      <c r="I153" s="96"/>
      <c r="J153" s="90"/>
    </row>
    <row r="154" spans="1:10" s="49" customFormat="1" x14ac:dyDescent="0.15">
      <c r="A154" s="22" t="s">
        <v>653</v>
      </c>
      <c r="B154" s="356" t="s">
        <v>654</v>
      </c>
      <c r="D154" s="90"/>
      <c r="E154" s="96"/>
      <c r="F154" s="90"/>
      <c r="G154" s="96"/>
      <c r="H154" s="90"/>
      <c r="I154" s="96"/>
      <c r="J154" s="90"/>
    </row>
    <row r="155" spans="1:10" s="49" customFormat="1" x14ac:dyDescent="0.15">
      <c r="A155" s="22" t="s">
        <v>655</v>
      </c>
      <c r="B155" s="356" t="s">
        <v>656</v>
      </c>
      <c r="D155" s="90"/>
      <c r="E155" s="96"/>
      <c r="F155" s="90"/>
      <c r="G155" s="96"/>
      <c r="H155" s="90"/>
      <c r="I155" s="96"/>
      <c r="J155" s="90"/>
    </row>
    <row r="156" spans="1:10" s="49" customFormat="1" x14ac:dyDescent="0.15">
      <c r="A156" s="22" t="s">
        <v>659</v>
      </c>
      <c r="B156" s="356" t="s">
        <v>585</v>
      </c>
      <c r="D156" s="90"/>
      <c r="E156" s="96"/>
      <c r="F156" s="90"/>
      <c r="G156" s="96"/>
      <c r="H156" s="90"/>
      <c r="I156" s="96"/>
      <c r="J156" s="90"/>
    </row>
    <row r="157" spans="1:10" s="49" customFormat="1" x14ac:dyDescent="0.15">
      <c r="A157" s="22" t="s">
        <v>660</v>
      </c>
      <c r="B157" s="356" t="s">
        <v>587</v>
      </c>
      <c r="D157" s="90"/>
      <c r="E157" s="96"/>
      <c r="F157" s="90"/>
      <c r="G157" s="96"/>
      <c r="H157" s="90"/>
      <c r="I157" s="96"/>
      <c r="J157" s="90"/>
    </row>
    <row r="158" spans="1:10" s="49" customFormat="1" x14ac:dyDescent="0.15">
      <c r="A158" s="22" t="s">
        <v>661</v>
      </c>
      <c r="B158" s="356" t="s">
        <v>589</v>
      </c>
      <c r="D158" s="90"/>
      <c r="E158" s="96"/>
      <c r="F158" s="90"/>
      <c r="G158" s="96"/>
      <c r="H158" s="90"/>
      <c r="I158" s="96"/>
      <c r="J158" s="90"/>
    </row>
    <row r="159" spans="1:10" s="49" customFormat="1" x14ac:dyDescent="0.15">
      <c r="A159" s="22" t="s">
        <v>662</v>
      </c>
      <c r="B159" s="356" t="s">
        <v>591</v>
      </c>
      <c r="D159" s="90"/>
      <c r="E159" s="96"/>
      <c r="F159" s="90"/>
      <c r="G159" s="96"/>
      <c r="H159" s="90"/>
      <c r="I159" s="96"/>
      <c r="J159" s="90"/>
    </row>
    <row r="160" spans="1:10" s="49" customFormat="1" x14ac:dyDescent="0.15">
      <c r="A160" s="22" t="s">
        <v>663</v>
      </c>
      <c r="B160" s="356" t="s">
        <v>593</v>
      </c>
      <c r="D160" s="90"/>
      <c r="E160" s="96"/>
      <c r="F160" s="90"/>
      <c r="G160" s="96"/>
      <c r="H160" s="90"/>
      <c r="I160" s="96"/>
      <c r="J160" s="90"/>
    </row>
    <row r="161" spans="1:10" s="49" customFormat="1" x14ac:dyDescent="0.15">
      <c r="A161" s="22" t="s">
        <v>664</v>
      </c>
      <c r="B161" s="356" t="s">
        <v>595</v>
      </c>
      <c r="D161" s="90"/>
      <c r="E161" s="96"/>
      <c r="F161" s="90"/>
      <c r="G161" s="96"/>
      <c r="H161" s="90"/>
      <c r="I161" s="96"/>
      <c r="J161" s="90"/>
    </row>
    <row r="162" spans="1:10" s="49" customFormat="1" x14ac:dyDescent="0.15">
      <c r="A162" s="22" t="s">
        <v>665</v>
      </c>
      <c r="B162" s="356" t="s">
        <v>597</v>
      </c>
      <c r="D162" s="90"/>
      <c r="E162" s="96"/>
      <c r="F162" s="90"/>
      <c r="G162" s="96"/>
      <c r="H162" s="90"/>
      <c r="I162" s="96"/>
      <c r="J162" s="90"/>
    </row>
    <row r="163" spans="1:10" s="49" customFormat="1" x14ac:dyDescent="0.15">
      <c r="A163" s="22" t="s">
        <v>666</v>
      </c>
      <c r="B163" s="356" t="s">
        <v>599</v>
      </c>
      <c r="D163" s="90"/>
      <c r="E163" s="96"/>
      <c r="F163" s="90"/>
      <c r="G163" s="96"/>
      <c r="H163" s="90"/>
      <c r="I163" s="96"/>
      <c r="J163" s="90"/>
    </row>
    <row r="164" spans="1:10" s="49" customFormat="1" x14ac:dyDescent="0.15">
      <c r="A164" s="22" t="s">
        <v>667</v>
      </c>
      <c r="B164" s="356" t="s">
        <v>601</v>
      </c>
      <c r="D164" s="90"/>
      <c r="E164" s="96"/>
      <c r="F164" s="90"/>
      <c r="G164" s="96"/>
      <c r="H164" s="90"/>
      <c r="I164" s="96"/>
      <c r="J164" s="90"/>
    </row>
    <row r="165" spans="1:10" s="49" customFormat="1" x14ac:dyDescent="0.15">
      <c r="A165" s="22" t="s">
        <v>668</v>
      </c>
      <c r="B165" s="356" t="s">
        <v>603</v>
      </c>
      <c r="D165" s="90"/>
      <c r="E165" s="96"/>
      <c r="F165" s="90"/>
      <c r="G165" s="96"/>
      <c r="H165" s="90"/>
      <c r="I165" s="96"/>
      <c r="J165" s="90"/>
    </row>
    <row r="166" spans="1:10" s="49" customFormat="1" x14ac:dyDescent="0.15">
      <c r="A166" s="22" t="s">
        <v>669</v>
      </c>
      <c r="B166" s="356" t="s">
        <v>605</v>
      </c>
      <c r="D166" s="90"/>
      <c r="E166" s="96"/>
      <c r="F166" s="90"/>
      <c r="G166" s="96"/>
      <c r="H166" s="90"/>
      <c r="I166" s="96"/>
      <c r="J166" s="90"/>
    </row>
    <row r="167" spans="1:10" s="49" customFormat="1" x14ac:dyDescent="0.15">
      <c r="A167" s="22" t="s">
        <v>670</v>
      </c>
      <c r="B167" s="356" t="s">
        <v>607</v>
      </c>
      <c r="D167" s="90"/>
      <c r="E167" s="96"/>
      <c r="F167" s="90"/>
      <c r="G167" s="96"/>
      <c r="H167" s="90"/>
      <c r="I167" s="96"/>
      <c r="J167" s="90"/>
    </row>
    <row r="168" spans="1:10" s="49" customFormat="1" x14ac:dyDescent="0.15">
      <c r="A168" s="22" t="s">
        <v>671</v>
      </c>
      <c r="B168" s="356" t="s">
        <v>609</v>
      </c>
      <c r="D168" s="90"/>
      <c r="E168" s="96"/>
      <c r="F168" s="90"/>
      <c r="G168" s="96"/>
      <c r="H168" s="90"/>
      <c r="I168" s="96"/>
      <c r="J168" s="90"/>
    </row>
    <row r="169" spans="1:10" s="49" customFormat="1" x14ac:dyDescent="0.15">
      <c r="A169" s="22" t="s">
        <v>672</v>
      </c>
      <c r="B169" s="356" t="s">
        <v>611</v>
      </c>
      <c r="D169" s="90"/>
      <c r="E169" s="96"/>
      <c r="F169" s="90"/>
      <c r="G169" s="96"/>
      <c r="H169" s="90"/>
      <c r="I169" s="96"/>
      <c r="J169" s="90"/>
    </row>
    <row r="170" spans="1:10" s="49" customFormat="1" x14ac:dyDescent="0.15">
      <c r="A170" s="22" t="s">
        <v>673</v>
      </c>
      <c r="B170" s="356" t="s">
        <v>613</v>
      </c>
      <c r="D170" s="90"/>
      <c r="E170" s="96"/>
      <c r="F170" s="90"/>
      <c r="G170" s="96"/>
      <c r="H170" s="90"/>
      <c r="I170" s="96"/>
      <c r="J170" s="90"/>
    </row>
    <row r="171" spans="1:10" s="49" customFormat="1" x14ac:dyDescent="0.15">
      <c r="A171" s="22" t="s">
        <v>674</v>
      </c>
      <c r="B171" s="356" t="s">
        <v>615</v>
      </c>
      <c r="D171" s="90"/>
      <c r="E171" s="96"/>
      <c r="F171" s="90"/>
      <c r="G171" s="96"/>
      <c r="H171" s="90"/>
      <c r="I171" s="96"/>
      <c r="J171" s="90"/>
    </row>
    <row r="172" spans="1:10" s="49" customFormat="1" x14ac:dyDescent="0.15">
      <c r="A172" s="22" t="s">
        <v>675</v>
      </c>
      <c r="B172" s="356" t="s">
        <v>617</v>
      </c>
      <c r="D172" s="90"/>
      <c r="E172" s="96"/>
      <c r="F172" s="90"/>
      <c r="G172" s="96"/>
      <c r="H172" s="90"/>
      <c r="I172" s="96"/>
      <c r="J172" s="90"/>
    </row>
    <row r="173" spans="1:10" s="49" customFormat="1" x14ac:dyDescent="0.15">
      <c r="A173" s="22" t="s">
        <v>676</v>
      </c>
      <c r="B173" s="356" t="s">
        <v>619</v>
      </c>
      <c r="D173" s="90"/>
      <c r="E173" s="96"/>
      <c r="F173" s="90"/>
      <c r="G173" s="96"/>
      <c r="H173" s="90"/>
      <c r="I173" s="96"/>
      <c r="J173" s="90"/>
    </row>
    <row r="174" spans="1:10" s="49" customFormat="1" x14ac:dyDescent="0.15">
      <c r="A174" s="22" t="s">
        <v>678</v>
      </c>
      <c r="B174" s="356" t="s">
        <v>622</v>
      </c>
      <c r="D174" s="90"/>
      <c r="E174" s="96"/>
      <c r="F174" s="90"/>
      <c r="G174" s="96"/>
      <c r="H174" s="90"/>
      <c r="I174" s="96"/>
      <c r="J174" s="90"/>
    </row>
    <row r="175" spans="1:10" s="49" customFormat="1" x14ac:dyDescent="0.15">
      <c r="A175" s="22" t="s">
        <v>679</v>
      </c>
      <c r="B175" s="356" t="s">
        <v>624</v>
      </c>
      <c r="D175" s="90"/>
      <c r="E175" s="96"/>
      <c r="F175" s="90"/>
      <c r="G175" s="96"/>
      <c r="H175" s="90"/>
      <c r="I175" s="96"/>
      <c r="J175" s="90"/>
    </row>
    <row r="176" spans="1:10" s="49" customFormat="1" x14ac:dyDescent="0.15">
      <c r="A176" s="22" t="s">
        <v>680</v>
      </c>
      <c r="B176" s="356" t="s">
        <v>626</v>
      </c>
      <c r="D176" s="90"/>
      <c r="E176" s="96"/>
      <c r="F176" s="90"/>
      <c r="G176" s="96"/>
      <c r="H176" s="90"/>
      <c r="I176" s="96"/>
      <c r="J176" s="90"/>
    </row>
    <row r="177" spans="1:10" s="49" customFormat="1" x14ac:dyDescent="0.15">
      <c r="A177" s="22" t="s">
        <v>681</v>
      </c>
      <c r="B177" s="356" t="s">
        <v>628</v>
      </c>
      <c r="D177" s="90"/>
      <c r="E177" s="96"/>
      <c r="F177" s="90"/>
      <c r="G177" s="96"/>
      <c r="H177" s="90"/>
      <c r="I177" s="96"/>
      <c r="J177" s="90"/>
    </row>
    <row r="178" spans="1:10" s="49" customFormat="1" x14ac:dyDescent="0.15">
      <c r="A178" s="22" t="s">
        <v>682</v>
      </c>
      <c r="B178" s="356" t="s">
        <v>630</v>
      </c>
      <c r="D178" s="90"/>
      <c r="E178" s="96"/>
      <c r="F178" s="90"/>
      <c r="G178" s="96"/>
      <c r="H178" s="90"/>
      <c r="I178" s="96"/>
      <c r="J178" s="90"/>
    </row>
    <row r="179" spans="1:10" s="49" customFormat="1" x14ac:dyDescent="0.15">
      <c r="A179" s="22" t="s">
        <v>683</v>
      </c>
      <c r="B179" s="356" t="s">
        <v>632</v>
      </c>
      <c r="D179" s="90"/>
      <c r="E179" s="96"/>
      <c r="F179" s="90"/>
      <c r="G179" s="96"/>
      <c r="H179" s="90"/>
      <c r="I179" s="96"/>
      <c r="J179" s="90"/>
    </row>
    <row r="180" spans="1:10" s="49" customFormat="1" x14ac:dyDescent="0.15">
      <c r="A180" s="22" t="s">
        <v>684</v>
      </c>
      <c r="B180" s="356" t="s">
        <v>634</v>
      </c>
      <c r="D180" s="90"/>
      <c r="E180" s="96"/>
      <c r="F180" s="90"/>
      <c r="G180" s="96"/>
      <c r="H180" s="90"/>
      <c r="I180" s="96"/>
      <c r="J180" s="90"/>
    </row>
    <row r="181" spans="1:10" s="49" customFormat="1" x14ac:dyDescent="0.15">
      <c r="A181" s="22" t="s">
        <v>685</v>
      </c>
      <c r="B181" s="356" t="s">
        <v>636</v>
      </c>
      <c r="D181" s="90"/>
      <c r="E181" s="96"/>
      <c r="F181" s="90"/>
      <c r="G181" s="96"/>
      <c r="H181" s="90"/>
      <c r="I181" s="96"/>
      <c r="J181" s="90"/>
    </row>
    <row r="182" spans="1:10" s="49" customFormat="1" x14ac:dyDescent="0.15">
      <c r="A182" s="22" t="s">
        <v>686</v>
      </c>
      <c r="B182" s="356" t="s">
        <v>638</v>
      </c>
      <c r="D182" s="90"/>
      <c r="E182" s="96"/>
      <c r="F182" s="90"/>
      <c r="G182" s="96"/>
      <c r="H182" s="90"/>
      <c r="I182" s="96"/>
      <c r="J182" s="90"/>
    </row>
    <row r="183" spans="1:10" s="49" customFormat="1" x14ac:dyDescent="0.15">
      <c r="A183" s="22" t="s">
        <v>687</v>
      </c>
      <c r="B183" s="356" t="s">
        <v>640</v>
      </c>
      <c r="D183" s="90"/>
      <c r="E183" s="96"/>
      <c r="F183" s="90"/>
      <c r="G183" s="96"/>
      <c r="H183" s="90"/>
      <c r="I183" s="96"/>
      <c r="J183" s="90"/>
    </row>
    <row r="184" spans="1:10" s="49" customFormat="1" x14ac:dyDescent="0.15">
      <c r="A184" s="22" t="s">
        <v>688</v>
      </c>
      <c r="B184" s="356" t="s">
        <v>642</v>
      </c>
      <c r="D184" s="90"/>
      <c r="E184" s="96"/>
      <c r="F184" s="90"/>
      <c r="G184" s="96"/>
      <c r="H184" s="90"/>
      <c r="I184" s="96"/>
      <c r="J184" s="90"/>
    </row>
    <row r="185" spans="1:10" s="49" customFormat="1" x14ac:dyDescent="0.15">
      <c r="A185" s="22" t="s">
        <v>689</v>
      </c>
      <c r="B185" s="356" t="s">
        <v>644</v>
      </c>
      <c r="D185" s="90"/>
      <c r="E185" s="96"/>
      <c r="F185" s="90"/>
      <c r="G185" s="96"/>
      <c r="H185" s="90"/>
      <c r="I185" s="96"/>
      <c r="J185" s="90"/>
    </row>
    <row r="186" spans="1:10" s="49" customFormat="1" x14ac:dyDescent="0.15">
      <c r="A186" s="22" t="s">
        <v>690</v>
      </c>
      <c r="B186" s="356" t="s">
        <v>646</v>
      </c>
      <c r="D186" s="90"/>
      <c r="E186" s="96"/>
      <c r="F186" s="90"/>
      <c r="G186" s="96"/>
      <c r="H186" s="90"/>
      <c r="I186" s="96"/>
      <c r="J186" s="90"/>
    </row>
    <row r="187" spans="1:10" s="49" customFormat="1" x14ac:dyDescent="0.15">
      <c r="A187" s="22" t="s">
        <v>691</v>
      </c>
      <c r="B187" s="356" t="s">
        <v>648</v>
      </c>
      <c r="D187" s="90"/>
      <c r="E187" s="96"/>
      <c r="F187" s="90"/>
      <c r="G187" s="96"/>
      <c r="H187" s="90"/>
      <c r="I187" s="96"/>
      <c r="J187" s="90"/>
    </row>
    <row r="188" spans="1:10" s="49" customFormat="1" x14ac:dyDescent="0.15">
      <c r="A188" s="22" t="s">
        <v>692</v>
      </c>
      <c r="B188" s="356" t="s">
        <v>650</v>
      </c>
      <c r="D188" s="90"/>
      <c r="E188" s="96"/>
      <c r="F188" s="90"/>
      <c r="G188" s="96"/>
      <c r="H188" s="90"/>
      <c r="I188" s="96"/>
      <c r="J188" s="90"/>
    </row>
    <row r="189" spans="1:10" s="49" customFormat="1" x14ac:dyDescent="0.15">
      <c r="A189" s="22" t="s">
        <v>693</v>
      </c>
      <c r="B189" s="356" t="s">
        <v>652</v>
      </c>
      <c r="D189" s="90"/>
      <c r="E189" s="96"/>
      <c r="F189" s="90"/>
      <c r="G189" s="96"/>
      <c r="H189" s="90"/>
      <c r="I189" s="96"/>
      <c r="J189" s="90"/>
    </row>
    <row r="190" spans="1:10" s="49" customFormat="1" x14ac:dyDescent="0.15">
      <c r="A190" s="22" t="s">
        <v>694</v>
      </c>
      <c r="B190" s="356" t="s">
        <v>654</v>
      </c>
      <c r="D190" s="90"/>
      <c r="E190" s="96"/>
      <c r="F190" s="90"/>
      <c r="G190" s="96"/>
      <c r="H190" s="90"/>
      <c r="I190" s="96"/>
      <c r="J190" s="90"/>
    </row>
    <row r="191" spans="1:10" s="49" customFormat="1" x14ac:dyDescent="0.15">
      <c r="A191" s="22" t="s">
        <v>695</v>
      </c>
      <c r="B191" s="356" t="s">
        <v>656</v>
      </c>
      <c r="D191" s="90"/>
      <c r="E191" s="96"/>
      <c r="F191" s="90"/>
      <c r="G191" s="96"/>
      <c r="H191" s="90"/>
      <c r="I191" s="96"/>
      <c r="J191" s="90"/>
    </row>
    <row r="192" spans="1:10" s="49" customFormat="1" x14ac:dyDescent="0.15">
      <c r="A192" s="96"/>
      <c r="D192" s="90"/>
      <c r="E192" s="96"/>
      <c r="F192" s="90"/>
      <c r="G192" s="96"/>
      <c r="H192" s="90"/>
      <c r="I192" s="96"/>
      <c r="J192" s="90"/>
    </row>
    <row r="193" spans="1:13" s="101" customFormat="1" x14ac:dyDescent="0.15">
      <c r="A193" s="8" t="s">
        <v>3450</v>
      </c>
      <c r="B193" s="53"/>
      <c r="C193" s="53"/>
      <c r="D193" s="52"/>
      <c r="E193" s="95"/>
      <c r="F193" s="90"/>
      <c r="G193" s="95"/>
      <c r="H193" s="90"/>
      <c r="I193" s="95"/>
      <c r="J193" s="90"/>
    </row>
    <row r="194" spans="1:13" s="101" customFormat="1" x14ac:dyDescent="0.15">
      <c r="D194" s="355"/>
      <c r="E194" s="95"/>
      <c r="F194" s="90"/>
      <c r="G194" s="95"/>
      <c r="H194" s="90"/>
      <c r="I194" s="95"/>
      <c r="J194" s="90"/>
    </row>
    <row r="195" spans="1:13" s="101" customFormat="1" x14ac:dyDescent="0.15">
      <c r="A195" s="95" t="s">
        <v>3451</v>
      </c>
      <c r="B195" s="95" t="s">
        <v>3452</v>
      </c>
      <c r="D195" s="355"/>
      <c r="E195" s="95"/>
      <c r="F195" s="90"/>
      <c r="G195" s="95"/>
      <c r="H195" s="90"/>
      <c r="I195" s="95"/>
      <c r="J195" s="90"/>
    </row>
    <row r="196" spans="1:13" s="101" customFormat="1" x14ac:dyDescent="0.15">
      <c r="A196" s="94" t="s">
        <v>3453</v>
      </c>
      <c r="B196" s="100"/>
      <c r="D196" s="355"/>
      <c r="E196" s="95"/>
      <c r="F196" s="90"/>
      <c r="G196" s="95"/>
      <c r="H196" s="90"/>
      <c r="I196" s="95"/>
      <c r="J196" s="90"/>
    </row>
    <row r="197" spans="1:13" s="101" customFormat="1" x14ac:dyDescent="0.15">
      <c r="A197" s="94" t="s">
        <v>3454</v>
      </c>
      <c r="B197" s="87"/>
      <c r="D197" s="355"/>
      <c r="E197" s="95"/>
      <c r="F197" s="90"/>
      <c r="G197" s="95"/>
      <c r="H197" s="90"/>
      <c r="I197" s="95"/>
      <c r="J197" s="90"/>
    </row>
    <row r="198" spans="1:13" s="101" customFormat="1" x14ac:dyDescent="0.15">
      <c r="A198" s="94" t="s">
        <v>3455</v>
      </c>
      <c r="B198" s="87"/>
      <c r="D198" s="355"/>
      <c r="E198" s="162"/>
      <c r="F198" s="90"/>
      <c r="G198" s="95"/>
      <c r="H198" s="90"/>
      <c r="I198" s="95"/>
      <c r="J198" s="90"/>
    </row>
    <row r="199" spans="1:13" s="101" customFormat="1" x14ac:dyDescent="0.15">
      <c r="A199" s="94" t="s">
        <v>3456</v>
      </c>
      <c r="B199"/>
      <c r="D199" s="355"/>
      <c r="E199" s="95"/>
      <c r="F199" s="90"/>
      <c r="G199" s="95"/>
      <c r="H199" s="90"/>
      <c r="I199" s="95"/>
      <c r="J199" s="90"/>
    </row>
    <row r="200" spans="1:13" s="101" customFormat="1" x14ac:dyDescent="0.15">
      <c r="A200" s="94" t="s">
        <v>3457</v>
      </c>
      <c r="B200"/>
      <c r="D200" s="355"/>
      <c r="E200" s="95"/>
      <c r="F200" s="90"/>
      <c r="G200" s="95"/>
      <c r="H200" s="90"/>
      <c r="I200" s="95"/>
      <c r="J200" s="90"/>
    </row>
    <row r="201" spans="1:13" s="101" customFormat="1" x14ac:dyDescent="0.15">
      <c r="A201" s="94" t="s">
        <v>3458</v>
      </c>
      <c r="B201" s="62"/>
      <c r="D201" s="355"/>
      <c r="E201" s="95"/>
      <c r="F201" s="90"/>
      <c r="G201" s="95"/>
      <c r="H201" s="90"/>
      <c r="I201" s="95"/>
      <c r="J201" s="90"/>
    </row>
    <row r="202" spans="1:13" x14ac:dyDescent="0.15">
      <c r="A202" s="94" t="s">
        <v>3459</v>
      </c>
      <c r="B202" s="62"/>
      <c r="C202" s="101"/>
      <c r="D202" s="355"/>
      <c r="E202" s="88"/>
      <c r="F202" s="97"/>
      <c r="G202" s="101"/>
      <c r="H202" s="101"/>
      <c r="I202" s="101"/>
      <c r="J202" s="101"/>
      <c r="K202" s="101"/>
      <c r="L202" s="101"/>
      <c r="M202" s="101"/>
    </row>
    <row r="203" spans="1:13" s="101" customFormat="1" x14ac:dyDescent="0.15">
      <c r="A203" s="94" t="s">
        <v>3460</v>
      </c>
      <c r="B203" s="62"/>
      <c r="D203" s="355"/>
      <c r="E203" s="88"/>
      <c r="F203" s="97"/>
    </row>
    <row r="204" spans="1:13" s="5" customFormat="1" x14ac:dyDescent="0.15">
      <c r="A204" s="94" t="s">
        <v>3461</v>
      </c>
      <c r="B204" s="346"/>
      <c r="C204" s="101"/>
      <c r="D204" s="355"/>
      <c r="E204" s="88"/>
      <c r="F204" s="97"/>
      <c r="G204" s="14"/>
      <c r="H204" s="94"/>
      <c r="I204" s="44"/>
      <c r="J204" s="22"/>
      <c r="K204" s="42"/>
      <c r="L204" s="22"/>
      <c r="M204" s="42"/>
    </row>
    <row r="205" spans="1:13" s="94" customFormat="1" x14ac:dyDescent="0.15">
      <c r="A205" s="94" t="s">
        <v>3462</v>
      </c>
      <c r="B205" s="346"/>
      <c r="C205" s="101"/>
      <c r="D205" s="355"/>
      <c r="E205" s="88"/>
      <c r="F205" s="97"/>
      <c r="G205" s="14"/>
      <c r="I205" s="44"/>
      <c r="J205" s="22"/>
      <c r="K205" s="42"/>
      <c r="L205" s="22"/>
      <c r="M205" s="42"/>
    </row>
    <row r="206" spans="1:13" s="94" customFormat="1" x14ac:dyDescent="0.15">
      <c r="A206" s="94" t="s">
        <v>3463</v>
      </c>
      <c r="B206" s="346"/>
      <c r="C206" s="101"/>
      <c r="D206" s="355"/>
      <c r="E206" s="88"/>
      <c r="F206" s="97"/>
      <c r="G206" s="14"/>
      <c r="I206" s="44"/>
      <c r="J206" s="22"/>
      <c r="K206" s="42"/>
      <c r="L206" s="22"/>
      <c r="M206" s="42"/>
    </row>
    <row r="207" spans="1:13" s="94" customFormat="1" x14ac:dyDescent="0.15">
      <c r="A207" s="32" t="s">
        <v>3464</v>
      </c>
      <c r="B207" s="62"/>
      <c r="C207" s="101"/>
      <c r="D207" s="355"/>
      <c r="E207" s="88"/>
      <c r="F207" s="97"/>
      <c r="G207" s="14"/>
      <c r="I207" s="44"/>
      <c r="J207" s="22"/>
      <c r="K207" s="42"/>
      <c r="L207" s="22"/>
      <c r="M207" s="42"/>
    </row>
    <row r="208" spans="1:13" s="94" customFormat="1" x14ac:dyDescent="0.15">
      <c r="A208" s="94" t="s">
        <v>3465</v>
      </c>
      <c r="B208" s="346"/>
      <c r="C208" s="101"/>
      <c r="D208" s="355"/>
      <c r="E208" s="88"/>
      <c r="F208" s="97"/>
      <c r="G208" s="14"/>
      <c r="I208" s="44"/>
      <c r="J208" s="22"/>
      <c r="K208" s="42"/>
      <c r="L208" s="22"/>
      <c r="M208" s="42"/>
    </row>
    <row r="209" spans="1:13" x14ac:dyDescent="0.15">
      <c r="A209" s="94" t="s">
        <v>3466</v>
      </c>
      <c r="B209" s="346"/>
      <c r="C209" s="101"/>
      <c r="D209" s="355"/>
      <c r="E209" s="88"/>
      <c r="F209" s="97"/>
      <c r="G209" s="101"/>
      <c r="H209" s="101"/>
      <c r="I209" s="101"/>
      <c r="J209" s="101"/>
      <c r="K209" s="101"/>
      <c r="L209" s="101"/>
      <c r="M209" s="101"/>
    </row>
    <row r="210" spans="1:13" x14ac:dyDescent="0.15">
      <c r="A210" s="94" t="s">
        <v>3467</v>
      </c>
      <c r="B210" s="346"/>
      <c r="C210" s="101"/>
      <c r="D210" s="355"/>
      <c r="E210" s="88"/>
      <c r="F210" s="97"/>
      <c r="G210" s="101"/>
      <c r="H210" s="101"/>
      <c r="I210" s="101"/>
      <c r="J210" s="101"/>
      <c r="K210" s="101"/>
      <c r="L210" s="101"/>
      <c r="M210" s="101"/>
    </row>
    <row r="211" spans="1:13" x14ac:dyDescent="0.15">
      <c r="A211" s="94" t="s">
        <v>3468</v>
      </c>
      <c r="B211" s="62"/>
      <c r="C211" s="101"/>
      <c r="D211" s="355"/>
      <c r="E211" s="88"/>
      <c r="F211" s="97"/>
      <c r="G211" s="101"/>
      <c r="H211" s="101"/>
      <c r="I211" s="101"/>
      <c r="J211" s="101"/>
      <c r="K211" s="101"/>
      <c r="L211" s="101"/>
      <c r="M211" s="101"/>
    </row>
    <row r="212" spans="1:13" x14ac:dyDescent="0.15">
      <c r="A212" s="94" t="s">
        <v>3469</v>
      </c>
      <c r="B212" s="62"/>
      <c r="C212" s="101"/>
      <c r="D212" s="355"/>
      <c r="E212" s="88"/>
      <c r="F212" s="97"/>
      <c r="G212" s="101"/>
      <c r="H212" s="101"/>
      <c r="I212" s="101"/>
      <c r="J212" s="101"/>
      <c r="K212" s="101"/>
      <c r="L212" s="101"/>
      <c r="M212" s="101"/>
    </row>
    <row r="213" spans="1:13" s="101" customFormat="1" x14ac:dyDescent="0.15">
      <c r="A213" s="94" t="s">
        <v>3470</v>
      </c>
      <c r="B213" s="62"/>
      <c r="D213" s="355"/>
      <c r="E213" s="88"/>
      <c r="F213" s="97"/>
    </row>
    <row r="214" spans="1:13" s="101" customFormat="1" x14ac:dyDescent="0.15">
      <c r="A214" s="94" t="s">
        <v>3471</v>
      </c>
      <c r="B214" s="62"/>
      <c r="D214" s="355"/>
      <c r="E214" s="97"/>
      <c r="F214" s="97"/>
    </row>
    <row r="215" spans="1:13" s="101" customFormat="1" x14ac:dyDescent="0.15">
      <c r="A215" s="94" t="s">
        <v>3472</v>
      </c>
      <c r="B215" s="346"/>
      <c r="D215" s="355"/>
      <c r="E215" s="97"/>
      <c r="F215" s="97"/>
    </row>
    <row r="216" spans="1:13" x14ac:dyDescent="0.15">
      <c r="A216" s="94" t="s">
        <v>3473</v>
      </c>
      <c r="B216" s="346" t="s">
        <v>3518</v>
      </c>
      <c r="C216" s="101"/>
      <c r="D216" s="355"/>
      <c r="E216" s="97"/>
      <c r="F216" s="97"/>
    </row>
    <row r="217" spans="1:13" s="101" customFormat="1" x14ac:dyDescent="0.15">
      <c r="A217" s="94" t="s">
        <v>3474</v>
      </c>
      <c r="B217" s="346"/>
      <c r="D217" s="355"/>
      <c r="E217" s="97"/>
      <c r="F217" s="97"/>
    </row>
    <row r="218" spans="1:13" x14ac:dyDescent="0.15">
      <c r="A218" s="94" t="s">
        <v>3475</v>
      </c>
      <c r="B218" s="346"/>
      <c r="C218" s="101"/>
      <c r="D218" s="355"/>
      <c r="E218" s="97"/>
      <c r="F218" s="97"/>
    </row>
    <row r="219" spans="1:13" s="101" customFormat="1" x14ac:dyDescent="0.15">
      <c r="A219" s="94" t="s">
        <v>3476</v>
      </c>
      <c r="B219" s="62"/>
      <c r="D219" s="355"/>
      <c r="E219" s="97"/>
      <c r="F219" s="97"/>
    </row>
    <row r="220" spans="1:13" x14ac:dyDescent="0.15">
      <c r="A220" s="94" t="s">
        <v>3477</v>
      </c>
      <c r="B220"/>
      <c r="C220" s="101"/>
      <c r="D220" s="355"/>
      <c r="E220" s="97"/>
      <c r="F220" s="97"/>
    </row>
    <row r="221" spans="1:13" s="101" customFormat="1" x14ac:dyDescent="0.15">
      <c r="A221" s="94" t="s">
        <v>3478</v>
      </c>
      <c r="B221" s="347"/>
      <c r="D221" s="355"/>
      <c r="E221" s="97"/>
      <c r="F221" s="97"/>
    </row>
    <row r="222" spans="1:13" s="101" customFormat="1" x14ac:dyDescent="0.15">
      <c r="A222" s="94" t="s">
        <v>3479</v>
      </c>
      <c r="B222" s="347"/>
      <c r="D222" s="355"/>
      <c r="E222" s="97"/>
      <c r="F222" s="97"/>
    </row>
    <row r="223" spans="1:13" s="101" customFormat="1" x14ac:dyDescent="0.15">
      <c r="A223" s="94" t="s">
        <v>3480</v>
      </c>
      <c r="B223" s="347"/>
      <c r="D223" s="355"/>
      <c r="E223" s="97"/>
      <c r="F223" s="97"/>
    </row>
    <row r="224" spans="1:13" x14ac:dyDescent="0.15">
      <c r="A224" s="94" t="s">
        <v>3481</v>
      </c>
      <c r="B224" s="347"/>
      <c r="C224" s="101"/>
      <c r="D224" s="355"/>
      <c r="E224" s="97"/>
      <c r="F224" s="97"/>
    </row>
    <row r="225" spans="1:6" x14ac:dyDescent="0.15">
      <c r="A225" s="94" t="s">
        <v>3482</v>
      </c>
      <c r="B225"/>
      <c r="C225" s="101"/>
      <c r="D225" s="355"/>
      <c r="E225" s="97"/>
      <c r="F225" s="97"/>
    </row>
    <row r="226" spans="1:6" x14ac:dyDescent="0.15">
      <c r="A226" s="94" t="s">
        <v>3483</v>
      </c>
      <c r="B226" s="94"/>
      <c r="C226" s="101"/>
      <c r="D226" s="355"/>
      <c r="E226" s="97"/>
      <c r="F226" s="101"/>
    </row>
    <row r="227" spans="1:6" x14ac:dyDescent="0.15">
      <c r="A227" s="94" t="s">
        <v>3484</v>
      </c>
      <c r="B227" s="94"/>
      <c r="C227" s="101"/>
      <c r="D227" s="355"/>
      <c r="E227" s="97"/>
      <c r="F227" s="101"/>
    </row>
    <row r="228" spans="1:6" x14ac:dyDescent="0.15">
      <c r="A228" s="94" t="s">
        <v>3485</v>
      </c>
      <c r="B228" s="94"/>
      <c r="C228" s="101"/>
      <c r="D228" s="355"/>
      <c r="E228" s="88"/>
      <c r="F228" s="101"/>
    </row>
    <row r="229" spans="1:6" x14ac:dyDescent="0.15">
      <c r="A229" s="94" t="s">
        <v>3486</v>
      </c>
      <c r="B229" s="101"/>
      <c r="C229" s="101"/>
      <c r="D229" s="355"/>
      <c r="E229" s="101"/>
      <c r="F229" s="101"/>
    </row>
    <row r="230" spans="1:6" x14ac:dyDescent="0.15">
      <c r="A230" s="94" t="s">
        <v>3487</v>
      </c>
      <c r="B230" s="346"/>
      <c r="C230" s="101"/>
      <c r="D230" s="355"/>
      <c r="E230" s="101"/>
      <c r="F230" s="49"/>
    </row>
    <row r="231" spans="1:6" x14ac:dyDescent="0.15">
      <c r="A231" s="94" t="s">
        <v>3488</v>
      </c>
      <c r="B231" s="94"/>
      <c r="C231" s="101"/>
      <c r="D231" s="355"/>
      <c r="E231" s="101"/>
      <c r="F231" s="49"/>
    </row>
    <row r="232" spans="1:6" x14ac:dyDescent="0.15">
      <c r="A232" s="94" t="s">
        <v>3489</v>
      </c>
      <c r="B232" s="101"/>
      <c r="C232" s="101"/>
      <c r="D232" s="355"/>
      <c r="E232" s="101"/>
      <c r="F232" s="101"/>
    </row>
    <row r="241" spans="1:6" x14ac:dyDescent="0.15">
      <c r="A241" s="101"/>
      <c r="B241" s="101"/>
      <c r="C241" s="101"/>
      <c r="D241" s="355"/>
      <c r="E241" s="101"/>
      <c r="F241" s="101"/>
    </row>
    <row r="242" spans="1:6" x14ac:dyDescent="0.15">
      <c r="A242" s="101"/>
      <c r="B242" s="101"/>
      <c r="C242" s="101"/>
      <c r="D242" s="355"/>
      <c r="E242" s="101"/>
      <c r="F242" s="101"/>
    </row>
    <row r="243" spans="1:6" x14ac:dyDescent="0.15">
      <c r="A243" s="101"/>
      <c r="B243" s="101"/>
      <c r="C243" s="101"/>
      <c r="D243" s="355"/>
      <c r="E243" s="101"/>
      <c r="F243" s="101"/>
    </row>
    <row r="244" spans="1:6" x14ac:dyDescent="0.15">
      <c r="C244" s="101"/>
      <c r="D244" s="355"/>
      <c r="E244" s="101"/>
      <c r="F244" s="101"/>
    </row>
    <row r="245" spans="1:6" x14ac:dyDescent="0.15">
      <c r="C245" s="101"/>
      <c r="D245" s="355"/>
      <c r="E245" s="101"/>
      <c r="F245" s="101"/>
    </row>
    <row r="247" spans="1:6" x14ac:dyDescent="0.15">
      <c r="E247" s="101"/>
      <c r="F247" s="101"/>
    </row>
    <row r="248" spans="1:6" x14ac:dyDescent="0.15">
      <c r="E248" s="101"/>
      <c r="F248" s="101"/>
    </row>
    <row r="249" spans="1:6" x14ac:dyDescent="0.15">
      <c r="E249" s="101"/>
      <c r="F249" s="101"/>
    </row>
    <row r="250" spans="1:6" x14ac:dyDescent="0.15">
      <c r="E250" s="101"/>
      <c r="F250" s="101"/>
    </row>
    <row r="251" spans="1:6" x14ac:dyDescent="0.15">
      <c r="E251" s="101"/>
      <c r="F251" s="101"/>
    </row>
    <row r="252" spans="1:6" x14ac:dyDescent="0.15">
      <c r="E252" s="101"/>
      <c r="F252" s="101"/>
    </row>
    <row r="253" spans="1:6" x14ac:dyDescent="0.15">
      <c r="E253" s="101"/>
      <c r="F253" s="101"/>
    </row>
  </sheetData>
  <phoneticPr fontId="13" type="noConversion"/>
  <pageMargins left="0.25" right="0.25" top="0.75" bottom="0.5" header="0.5" footer="0.5"/>
  <pageSetup scale="28" orientation="portrait" r:id="rId1"/>
  <headerFooter alignWithMargins="0">
    <oddHeader>&amp;CMarch Price List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L1596"/>
  <sheetViews>
    <sheetView zoomScale="83" zoomScaleNormal="83" zoomScalePageLayoutView="83" workbookViewId="0"/>
  </sheetViews>
  <sheetFormatPr baseColWidth="10" defaultColWidth="8.6640625" defaultRowHeight="15" x14ac:dyDescent="0.2"/>
  <cols>
    <col min="1" max="1" width="26.33203125" style="183" customWidth="1"/>
    <col min="2" max="2" width="145.5" style="183" customWidth="1"/>
    <col min="3" max="3" width="43.5" style="183" hidden="1" customWidth="1"/>
    <col min="4" max="4" width="9.1640625" style="184" hidden="1" customWidth="1"/>
    <col min="5" max="5" width="10" style="183" customWidth="1"/>
    <col min="6" max="6" width="20.1640625" style="183" bestFit="1" customWidth="1"/>
    <col min="7" max="7" width="20.1640625" style="183" customWidth="1"/>
    <col min="8" max="8" width="12" style="183" hidden="1" customWidth="1"/>
    <col min="9" max="9" width="6.6640625" style="183" hidden="1" customWidth="1"/>
    <col min="10" max="10" width="12.5" style="183" hidden="1" customWidth="1"/>
    <col min="11" max="11" width="8.33203125" style="183" hidden="1" customWidth="1"/>
    <col min="12" max="12" width="10.5" style="183" hidden="1" customWidth="1"/>
    <col min="13" max="13" width="16.5" style="183" hidden="1" customWidth="1"/>
    <col min="14" max="14" width="18.6640625" style="183" hidden="1" customWidth="1"/>
    <col min="15" max="15" width="17.5" style="183" hidden="1" customWidth="1"/>
    <col min="16" max="16" width="18.6640625" style="183" hidden="1" customWidth="1"/>
    <col min="17" max="17" width="12.6640625" style="183" hidden="1" customWidth="1"/>
    <col min="18" max="18" width="11.5" style="183" hidden="1" customWidth="1"/>
    <col min="19" max="19" width="19" style="183" hidden="1" customWidth="1"/>
    <col min="20" max="21" width="23.6640625" style="183" hidden="1" customWidth="1"/>
    <col min="22" max="22" width="11.6640625" style="183" hidden="1" customWidth="1"/>
    <col min="23" max="23" width="10.1640625" style="183" hidden="1" customWidth="1"/>
    <col min="24" max="24" width="16.6640625" style="183" hidden="1" customWidth="1"/>
    <col min="25" max="25" width="12.33203125" style="183" hidden="1" customWidth="1"/>
    <col min="26" max="26" width="12.6640625" style="183" hidden="1" customWidth="1"/>
    <col min="27" max="27" width="9.33203125" style="183" hidden="1" customWidth="1"/>
    <col min="28" max="28" width="11.6640625" style="183" hidden="1" customWidth="1"/>
    <col min="29" max="29" width="8.6640625" style="183" hidden="1" customWidth="1"/>
    <col min="30" max="30" width="12.5" style="183" hidden="1" customWidth="1"/>
    <col min="31" max="31" width="12.33203125" style="183" hidden="1" customWidth="1"/>
    <col min="32" max="32" width="16.5" style="183" hidden="1" customWidth="1"/>
    <col min="33" max="16384" width="8.6640625" style="183"/>
  </cols>
  <sheetData>
    <row r="1" spans="1:32" s="101" customFormat="1" ht="13" x14ac:dyDescent="0.15">
      <c r="D1" s="355"/>
    </row>
    <row r="2" spans="1:32" s="101" customFormat="1" ht="13" x14ac:dyDescent="0.15">
      <c r="D2" s="355"/>
    </row>
    <row r="3" spans="1:32" s="101" customFormat="1" ht="13" x14ac:dyDescent="0.15">
      <c r="D3" s="355"/>
    </row>
    <row r="4" spans="1:32" s="101" customFormat="1" ht="13" x14ac:dyDescent="0.15">
      <c r="D4" s="355"/>
    </row>
    <row r="5" spans="1:32" s="101" customFormat="1" ht="13" x14ac:dyDescent="0.15">
      <c r="D5" s="355"/>
    </row>
    <row r="6" spans="1:32" s="101" customFormat="1" ht="13" x14ac:dyDescent="0.15">
      <c r="A6" s="94" t="str">
        <f>'AP &amp; Controller Hardware'!A6</f>
        <v>Effective on December 1st 2015</v>
      </c>
      <c r="D6" s="355"/>
    </row>
    <row r="7" spans="1:32" s="101" customFormat="1" ht="13" hidden="1" x14ac:dyDescent="0.15">
      <c r="A7" s="94" t="str">
        <f>'AP &amp; Controller Hardware'!A7</f>
        <v>Maintained by: Tom Blais</v>
      </c>
      <c r="D7" s="355"/>
    </row>
    <row r="8" spans="1:32" s="101" customFormat="1" ht="13" x14ac:dyDescent="0.15">
      <c r="A8" s="94" t="str">
        <f>'AP &amp; Controller Hardware'!A8</f>
        <v>Version: 20151201_rev1</v>
      </c>
      <c r="D8" s="355"/>
    </row>
    <row r="9" spans="1:32" s="94" customFormat="1" ht="13" x14ac:dyDescent="0.15">
      <c r="A9" s="8" t="s">
        <v>3490</v>
      </c>
      <c r="B9" s="9"/>
      <c r="C9" s="9"/>
      <c r="D9" s="20"/>
      <c r="E9" s="9"/>
      <c r="F9" s="9"/>
      <c r="G9" s="9"/>
    </row>
    <row r="11" spans="1:32" x14ac:dyDescent="0.2">
      <c r="A11" s="367"/>
      <c r="B11" s="195" t="s">
        <v>3491</v>
      </c>
      <c r="C11" s="367"/>
      <c r="D11" s="368"/>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row>
    <row r="13" spans="1:32" ht="39" x14ac:dyDescent="0.2">
      <c r="A13" s="11" t="s">
        <v>99</v>
      </c>
      <c r="B13" s="11" t="s">
        <v>100</v>
      </c>
      <c r="C13" s="58" t="s">
        <v>3492</v>
      </c>
      <c r="D13" s="58"/>
      <c r="E13" s="58"/>
      <c r="F13" s="58" t="s">
        <v>102</v>
      </c>
      <c r="G13" s="58"/>
      <c r="H13" s="58" t="s">
        <v>3493</v>
      </c>
      <c r="I13" s="58" t="s">
        <v>3494</v>
      </c>
      <c r="J13" s="58" t="s">
        <v>3495</v>
      </c>
      <c r="K13" s="58" t="s">
        <v>3496</v>
      </c>
      <c r="L13" s="58" t="s">
        <v>3497</v>
      </c>
      <c r="M13" s="58" t="s">
        <v>3498</v>
      </c>
      <c r="N13" s="58" t="s">
        <v>3499</v>
      </c>
      <c r="O13" s="58" t="s">
        <v>3500</v>
      </c>
      <c r="P13" s="58" t="s">
        <v>3501</v>
      </c>
      <c r="Q13" s="58" t="s">
        <v>3502</v>
      </c>
      <c r="R13" s="234" t="s">
        <v>3503</v>
      </c>
      <c r="S13" s="234" t="s">
        <v>3504</v>
      </c>
      <c r="T13" s="234" t="s">
        <v>3505</v>
      </c>
      <c r="U13" s="351" t="s">
        <v>3506</v>
      </c>
      <c r="V13" s="234" t="s">
        <v>3507</v>
      </c>
      <c r="W13" s="234" t="s">
        <v>3508</v>
      </c>
      <c r="X13" s="234" t="s">
        <v>3509</v>
      </c>
      <c r="Y13" s="234" t="s">
        <v>3510</v>
      </c>
      <c r="Z13" s="234" t="s">
        <v>3511</v>
      </c>
      <c r="AA13" s="234" t="s">
        <v>3512</v>
      </c>
      <c r="AB13" s="234" t="s">
        <v>3513</v>
      </c>
      <c r="AC13" s="234" t="s">
        <v>3514</v>
      </c>
      <c r="AD13" s="234" t="s">
        <v>3515</v>
      </c>
      <c r="AE13" s="234" t="s">
        <v>3516</v>
      </c>
      <c r="AF13" s="234" t="s">
        <v>3517</v>
      </c>
    </row>
    <row r="14" spans="1:32" x14ac:dyDescent="0.2">
      <c r="A14" s="187" t="s">
        <v>255</v>
      </c>
      <c r="B14" s="190" t="s">
        <v>256</v>
      </c>
      <c r="C14" s="190" t="s">
        <v>257</v>
      </c>
      <c r="D14" s="186">
        <f t="shared" ref="D14:D31" si="0">LEN(C14)</f>
        <v>33</v>
      </c>
      <c r="E14" s="190"/>
      <c r="F14" s="191">
        <v>6000</v>
      </c>
      <c r="G14" s="194"/>
      <c r="H14" s="367" t="s">
        <v>3518</v>
      </c>
      <c r="I14" s="367" t="s">
        <v>3519</v>
      </c>
      <c r="J14" s="367" t="s">
        <v>3520</v>
      </c>
      <c r="K14" s="367" t="s">
        <v>3521</v>
      </c>
      <c r="L14" s="369">
        <v>39563</v>
      </c>
      <c r="M14" s="369" t="s">
        <v>3522</v>
      </c>
      <c r="N14" s="370">
        <v>62</v>
      </c>
      <c r="O14" s="370">
        <v>57</v>
      </c>
      <c r="P14" s="370">
        <v>22</v>
      </c>
      <c r="Q14" s="370">
        <v>13</v>
      </c>
      <c r="R14" s="371">
        <v>1</v>
      </c>
      <c r="S14" s="371" t="s">
        <v>3523</v>
      </c>
      <c r="T14" s="371" t="s">
        <v>3523</v>
      </c>
      <c r="U14" s="371"/>
      <c r="V14" s="367" t="s">
        <v>3524</v>
      </c>
      <c r="W14" s="367" t="s">
        <v>3525</v>
      </c>
      <c r="X14" s="367" t="s">
        <v>3524</v>
      </c>
      <c r="Y14" s="367" t="s">
        <v>3526</v>
      </c>
      <c r="Z14" s="367" t="s">
        <v>3524</v>
      </c>
      <c r="AA14" s="367" t="s">
        <v>3527</v>
      </c>
      <c r="AB14" s="367"/>
      <c r="AC14" s="367" t="s">
        <v>3528</v>
      </c>
      <c r="AD14" s="367" t="s">
        <v>3529</v>
      </c>
      <c r="AE14" s="367" t="s">
        <v>3529</v>
      </c>
      <c r="AF14" s="367">
        <v>3</v>
      </c>
    </row>
    <row r="15" spans="1:32" x14ac:dyDescent="0.2">
      <c r="A15" s="187" t="s">
        <v>259</v>
      </c>
      <c r="B15" s="190" t="s">
        <v>260</v>
      </c>
      <c r="C15" s="190" t="s">
        <v>261</v>
      </c>
      <c r="D15" s="186">
        <f t="shared" si="0"/>
        <v>33</v>
      </c>
      <c r="E15" s="190"/>
      <c r="F15" s="191">
        <v>9000</v>
      </c>
      <c r="G15" s="194"/>
      <c r="H15" s="367" t="s">
        <v>3518</v>
      </c>
      <c r="I15" s="367" t="s">
        <v>3519</v>
      </c>
      <c r="J15" s="367" t="s">
        <v>3520</v>
      </c>
      <c r="K15" s="367" t="s">
        <v>3521</v>
      </c>
      <c r="L15" s="369">
        <v>39563</v>
      </c>
      <c r="M15" s="369" t="s">
        <v>3522</v>
      </c>
      <c r="N15" s="370">
        <v>62</v>
      </c>
      <c r="O15" s="370">
        <v>57</v>
      </c>
      <c r="P15" s="370">
        <v>22</v>
      </c>
      <c r="Q15" s="370">
        <v>13</v>
      </c>
      <c r="R15" s="371">
        <v>1</v>
      </c>
      <c r="S15" s="371" t="s">
        <v>3523</v>
      </c>
      <c r="T15" s="371" t="s">
        <v>3523</v>
      </c>
      <c r="U15" s="371"/>
      <c r="V15" s="367" t="s">
        <v>3524</v>
      </c>
      <c r="W15" s="367" t="s">
        <v>3525</v>
      </c>
      <c r="X15" s="367" t="s">
        <v>3524</v>
      </c>
      <c r="Y15" s="367" t="s">
        <v>3526</v>
      </c>
      <c r="Z15" s="367" t="s">
        <v>3524</v>
      </c>
      <c r="AA15" s="367" t="s">
        <v>3527</v>
      </c>
      <c r="AB15" s="367"/>
      <c r="AC15" s="367" t="s">
        <v>3528</v>
      </c>
      <c r="AD15" s="367" t="s">
        <v>3529</v>
      </c>
      <c r="AE15" s="367" t="s">
        <v>3529</v>
      </c>
      <c r="AF15" s="367">
        <v>3</v>
      </c>
    </row>
    <row r="16" spans="1:32" ht="30" x14ac:dyDescent="0.2">
      <c r="A16" s="187" t="s">
        <v>262</v>
      </c>
      <c r="B16" s="190" t="s">
        <v>263</v>
      </c>
      <c r="C16" s="190" t="s">
        <v>264</v>
      </c>
      <c r="D16" s="186">
        <f t="shared" si="0"/>
        <v>39</v>
      </c>
      <c r="E16" s="190"/>
      <c r="F16" s="191">
        <v>35000</v>
      </c>
      <c r="G16" s="194"/>
      <c r="H16" s="367" t="s">
        <v>64</v>
      </c>
      <c r="I16" s="367" t="s">
        <v>3530</v>
      </c>
      <c r="J16" s="367" t="s">
        <v>3520</v>
      </c>
      <c r="K16" s="367" t="s">
        <v>3531</v>
      </c>
      <c r="L16" s="369">
        <v>40763</v>
      </c>
      <c r="M16" s="369" t="s">
        <v>3522</v>
      </c>
      <c r="N16" s="370">
        <v>70</v>
      </c>
      <c r="O16" s="370">
        <v>64</v>
      </c>
      <c r="P16" s="370">
        <v>22</v>
      </c>
      <c r="Q16" s="370">
        <v>23</v>
      </c>
      <c r="R16" s="371">
        <v>1</v>
      </c>
      <c r="S16" s="371" t="s">
        <v>3523</v>
      </c>
      <c r="T16" s="371" t="s">
        <v>3523</v>
      </c>
      <c r="U16" s="371">
        <v>130</v>
      </c>
      <c r="V16" s="367"/>
      <c r="W16" s="367" t="s">
        <v>3525</v>
      </c>
      <c r="X16" s="367"/>
      <c r="Y16" s="367"/>
      <c r="Z16" s="367"/>
      <c r="AA16" s="367"/>
      <c r="AB16" s="367"/>
      <c r="AC16" s="367"/>
      <c r="AD16" s="367"/>
      <c r="AE16" s="367"/>
      <c r="AF16" s="367"/>
    </row>
    <row r="17" spans="1:23" ht="30" x14ac:dyDescent="0.2">
      <c r="A17" s="187" t="s">
        <v>267</v>
      </c>
      <c r="B17" s="190" t="s">
        <v>268</v>
      </c>
      <c r="C17" s="190" t="s">
        <v>269</v>
      </c>
      <c r="D17" s="186">
        <f t="shared" si="0"/>
        <v>38</v>
      </c>
      <c r="E17" s="190"/>
      <c r="F17" s="191">
        <v>35000</v>
      </c>
      <c r="G17" s="194"/>
      <c r="H17" s="367" t="s">
        <v>64</v>
      </c>
      <c r="I17" s="367" t="s">
        <v>3530</v>
      </c>
      <c r="J17" s="367" t="s">
        <v>3520</v>
      </c>
      <c r="K17" s="367" t="s">
        <v>3531</v>
      </c>
      <c r="L17" s="369">
        <v>40763</v>
      </c>
      <c r="M17" s="369" t="s">
        <v>3522</v>
      </c>
      <c r="N17" s="370">
        <v>70</v>
      </c>
      <c r="O17" s="370">
        <v>64</v>
      </c>
      <c r="P17" s="370">
        <v>20.32</v>
      </c>
      <c r="Q17" s="370">
        <v>7.3920500000000002</v>
      </c>
      <c r="R17" s="371">
        <v>1</v>
      </c>
      <c r="S17" s="371" t="s">
        <v>3523</v>
      </c>
      <c r="T17" s="371" t="s">
        <v>3523</v>
      </c>
      <c r="U17" s="371">
        <v>130</v>
      </c>
      <c r="V17" s="367"/>
      <c r="W17" s="367" t="s">
        <v>3525</v>
      </c>
    </row>
    <row r="18" spans="1:23" ht="30" x14ac:dyDescent="0.2">
      <c r="A18" s="187" t="s">
        <v>125</v>
      </c>
      <c r="B18" s="190" t="s">
        <v>126</v>
      </c>
      <c r="C18" s="190" t="s">
        <v>127</v>
      </c>
      <c r="D18" s="186">
        <f t="shared" si="0"/>
        <v>37</v>
      </c>
      <c r="E18" s="190"/>
      <c r="F18" s="191">
        <v>995</v>
      </c>
      <c r="G18" s="191"/>
      <c r="H18" s="367" t="s">
        <v>3518</v>
      </c>
      <c r="I18" s="367" t="s">
        <v>3519</v>
      </c>
      <c r="J18" s="367" t="s">
        <v>3520</v>
      </c>
      <c r="K18" s="367" t="s">
        <v>3521</v>
      </c>
      <c r="L18" s="369">
        <v>39563</v>
      </c>
      <c r="M18" s="369" t="s">
        <v>3532</v>
      </c>
      <c r="N18" s="370">
        <v>49</v>
      </c>
      <c r="O18" s="370">
        <v>40</v>
      </c>
      <c r="P18" s="370">
        <v>28</v>
      </c>
      <c r="Q18" s="370">
        <v>13.5</v>
      </c>
      <c r="R18" s="371">
        <v>10</v>
      </c>
      <c r="S18" s="371" t="s">
        <v>3533</v>
      </c>
      <c r="T18" s="371" t="s">
        <v>3534</v>
      </c>
      <c r="U18" s="371"/>
      <c r="V18" s="367"/>
      <c r="W18" s="367"/>
    </row>
    <row r="19" spans="1:23" ht="30" x14ac:dyDescent="0.2">
      <c r="A19" s="187" t="s">
        <v>136</v>
      </c>
      <c r="B19" s="190" t="s">
        <v>137</v>
      </c>
      <c r="C19" s="190" t="s">
        <v>138</v>
      </c>
      <c r="D19" s="186">
        <f t="shared" si="0"/>
        <v>37</v>
      </c>
      <c r="E19" s="190"/>
      <c r="F19" s="191">
        <v>649</v>
      </c>
      <c r="G19" s="191"/>
      <c r="H19" s="367" t="s">
        <v>64</v>
      </c>
      <c r="I19" s="367" t="s">
        <v>3519</v>
      </c>
      <c r="J19" s="367" t="s">
        <v>3520</v>
      </c>
      <c r="K19" s="367" t="s">
        <v>3521</v>
      </c>
      <c r="L19" s="369">
        <v>39563</v>
      </c>
      <c r="M19" s="369" t="s">
        <v>3535</v>
      </c>
      <c r="N19" s="370">
        <v>48</v>
      </c>
      <c r="O19" s="370">
        <v>19</v>
      </c>
      <c r="P19" s="370">
        <v>21</v>
      </c>
      <c r="Q19" s="370">
        <v>5.3</v>
      </c>
      <c r="R19" s="371">
        <v>10</v>
      </c>
      <c r="S19" s="371" t="s">
        <v>3536</v>
      </c>
      <c r="T19" s="371" t="s">
        <v>3523</v>
      </c>
      <c r="U19" s="371"/>
      <c r="V19" s="367"/>
      <c r="W19" s="367"/>
    </row>
    <row r="20" spans="1:23" ht="30" x14ac:dyDescent="0.2">
      <c r="A20" s="187" t="s">
        <v>140</v>
      </c>
      <c r="B20" s="190" t="s">
        <v>141</v>
      </c>
      <c r="C20" s="190" t="s">
        <v>142</v>
      </c>
      <c r="D20" s="186">
        <f t="shared" si="0"/>
        <v>40</v>
      </c>
      <c r="E20" s="190"/>
      <c r="F20" s="191">
        <v>649</v>
      </c>
      <c r="G20" s="191"/>
      <c r="H20" s="367" t="s">
        <v>64</v>
      </c>
      <c r="I20" s="367" t="s">
        <v>3519</v>
      </c>
      <c r="J20" s="367" t="s">
        <v>3520</v>
      </c>
      <c r="K20" s="367" t="s">
        <v>3521</v>
      </c>
      <c r="L20" s="369">
        <v>39563</v>
      </c>
      <c r="M20" s="369" t="s">
        <v>3535</v>
      </c>
      <c r="N20" s="370">
        <v>48</v>
      </c>
      <c r="O20" s="370">
        <v>19</v>
      </c>
      <c r="P20" s="370">
        <v>21</v>
      </c>
      <c r="Q20" s="370">
        <v>5.3</v>
      </c>
      <c r="R20" s="371">
        <v>10</v>
      </c>
      <c r="S20" s="371" t="s">
        <v>3536</v>
      </c>
      <c r="T20" s="371" t="s">
        <v>3523</v>
      </c>
      <c r="U20" s="371"/>
      <c r="V20" s="367"/>
      <c r="W20" s="367"/>
    </row>
    <row r="21" spans="1:23" ht="30" x14ac:dyDescent="0.2">
      <c r="A21" s="187" t="s">
        <v>144</v>
      </c>
      <c r="B21" s="190" t="s">
        <v>145</v>
      </c>
      <c r="C21" s="190" t="s">
        <v>146</v>
      </c>
      <c r="D21" s="186">
        <f t="shared" si="0"/>
        <v>39</v>
      </c>
      <c r="E21" s="190"/>
      <c r="F21" s="191">
        <v>449</v>
      </c>
      <c r="G21" s="191"/>
      <c r="H21" s="367" t="s">
        <v>64</v>
      </c>
      <c r="I21" s="367" t="s">
        <v>3519</v>
      </c>
      <c r="J21" s="367" t="s">
        <v>3520</v>
      </c>
      <c r="K21" s="367" t="s">
        <v>3521</v>
      </c>
      <c r="L21" s="369">
        <v>39563</v>
      </c>
      <c r="M21" s="369" t="s">
        <v>3537</v>
      </c>
      <c r="N21" s="370">
        <v>48.26</v>
      </c>
      <c r="O21" s="370">
        <v>19.05</v>
      </c>
      <c r="P21" s="370">
        <v>20.32</v>
      </c>
      <c r="Q21" s="370">
        <v>5.8966960000000004</v>
      </c>
      <c r="R21" s="371">
        <v>10</v>
      </c>
      <c r="S21" s="371" t="s">
        <v>3523</v>
      </c>
      <c r="T21" s="371" t="s">
        <v>3523</v>
      </c>
      <c r="U21" s="371"/>
      <c r="V21" s="367"/>
      <c r="W21" s="367"/>
    </row>
    <row r="22" spans="1:23" ht="30" x14ac:dyDescent="0.2">
      <c r="A22" s="187" t="s">
        <v>147</v>
      </c>
      <c r="B22" s="190" t="s">
        <v>148</v>
      </c>
      <c r="C22" s="190" t="s">
        <v>149</v>
      </c>
      <c r="D22" s="186">
        <f>LEN(C22)</f>
        <v>37</v>
      </c>
      <c r="E22" s="190"/>
      <c r="F22" s="191">
        <v>395</v>
      </c>
      <c r="G22" s="191"/>
      <c r="H22" s="367" t="s">
        <v>64</v>
      </c>
      <c r="I22" s="367" t="s">
        <v>3538</v>
      </c>
      <c r="J22" s="367" t="s">
        <v>3520</v>
      </c>
      <c r="K22" s="367" t="s">
        <v>3539</v>
      </c>
      <c r="L22" s="369">
        <v>42102</v>
      </c>
      <c r="M22" s="369" t="s">
        <v>3540</v>
      </c>
      <c r="N22" s="370">
        <v>30.48</v>
      </c>
      <c r="O22" s="370">
        <v>20.32</v>
      </c>
      <c r="P22" s="370">
        <v>17.78</v>
      </c>
      <c r="Q22" s="370">
        <v>7.5</v>
      </c>
      <c r="R22" s="371">
        <v>20</v>
      </c>
      <c r="S22" s="371" t="s">
        <v>3541</v>
      </c>
      <c r="T22" s="371" t="s">
        <v>3542</v>
      </c>
      <c r="U22" s="371"/>
      <c r="V22" s="367"/>
      <c r="W22" s="367"/>
    </row>
    <row r="23" spans="1:23" ht="30" x14ac:dyDescent="0.2">
      <c r="A23" s="187" t="s">
        <v>3543</v>
      </c>
      <c r="B23" s="190" t="s">
        <v>152</v>
      </c>
      <c r="C23" s="190" t="s">
        <v>153</v>
      </c>
      <c r="D23" s="186">
        <f t="shared" si="0"/>
        <v>39</v>
      </c>
      <c r="E23" s="190"/>
      <c r="F23" s="191">
        <v>349</v>
      </c>
      <c r="G23" s="191"/>
      <c r="H23" s="367" t="s">
        <v>3544</v>
      </c>
      <c r="I23" s="367" t="s">
        <v>3519</v>
      </c>
      <c r="J23" s="367" t="s">
        <v>3520</v>
      </c>
      <c r="K23" s="367" t="s">
        <v>3521</v>
      </c>
      <c r="L23" s="369">
        <v>39563</v>
      </c>
      <c r="M23" s="369" t="s">
        <v>3545</v>
      </c>
      <c r="N23" s="370"/>
      <c r="O23" s="370"/>
      <c r="P23" s="370"/>
      <c r="Q23" s="370"/>
      <c r="R23" s="371"/>
      <c r="S23" s="371"/>
      <c r="T23" s="371"/>
      <c r="U23" s="371"/>
      <c r="V23" s="367"/>
      <c r="W23" s="367"/>
    </row>
    <row r="24" spans="1:23" ht="30" x14ac:dyDescent="0.2">
      <c r="A24" s="187" t="s">
        <v>160</v>
      </c>
      <c r="B24" s="190" t="s">
        <v>161</v>
      </c>
      <c r="C24" s="190" t="s">
        <v>162</v>
      </c>
      <c r="D24" s="186">
        <f t="shared" si="0"/>
        <v>32</v>
      </c>
      <c r="E24" s="190"/>
      <c r="F24" s="191">
        <v>369</v>
      </c>
      <c r="G24" s="191"/>
      <c r="H24" s="367" t="s">
        <v>64</v>
      </c>
      <c r="I24" s="367" t="s">
        <v>3519</v>
      </c>
      <c r="J24" s="367" t="s">
        <v>3520</v>
      </c>
      <c r="K24" s="367" t="s">
        <v>3521</v>
      </c>
      <c r="L24" s="369">
        <v>39563</v>
      </c>
      <c r="M24" s="369" t="s">
        <v>3546</v>
      </c>
      <c r="N24" s="370">
        <v>48</v>
      </c>
      <c r="O24" s="370">
        <v>40</v>
      </c>
      <c r="P24" s="370">
        <v>17</v>
      </c>
      <c r="Q24" s="370">
        <v>12</v>
      </c>
      <c r="R24" s="371">
        <v>21</v>
      </c>
      <c r="S24" s="371" t="s">
        <v>3523</v>
      </c>
      <c r="T24" s="371" t="s">
        <v>3523</v>
      </c>
      <c r="U24" s="371"/>
      <c r="V24" s="367"/>
      <c r="W24" s="367"/>
    </row>
    <row r="25" spans="1:23" ht="45" x14ac:dyDescent="0.2">
      <c r="A25" s="187" t="s">
        <v>181</v>
      </c>
      <c r="B25" s="190" t="s">
        <v>182</v>
      </c>
      <c r="C25" s="190" t="s">
        <v>183</v>
      </c>
      <c r="D25" s="186">
        <f t="shared" si="0"/>
        <v>38</v>
      </c>
      <c r="E25" s="190"/>
      <c r="F25" s="191">
        <v>2999</v>
      </c>
      <c r="G25" s="191"/>
      <c r="H25" s="367" t="s">
        <v>64</v>
      </c>
      <c r="I25" s="367" t="s">
        <v>3519</v>
      </c>
      <c r="J25" s="367" t="s">
        <v>3520</v>
      </c>
      <c r="K25" s="367" t="s">
        <v>3521</v>
      </c>
      <c r="L25" s="369">
        <v>39563</v>
      </c>
      <c r="M25" s="369" t="s">
        <v>3547</v>
      </c>
      <c r="N25" s="370">
        <v>50</v>
      </c>
      <c r="O25" s="370">
        <v>44</v>
      </c>
      <c r="P25" s="370">
        <v>42</v>
      </c>
      <c r="Q25" s="370">
        <v>21.1</v>
      </c>
      <c r="R25" s="371">
        <v>6</v>
      </c>
      <c r="S25" s="371" t="s">
        <v>3523</v>
      </c>
      <c r="T25" s="371" t="s">
        <v>3523</v>
      </c>
      <c r="U25" s="371"/>
      <c r="V25" s="367"/>
      <c r="W25" s="367"/>
    </row>
    <row r="26" spans="1:23" ht="45" x14ac:dyDescent="0.2">
      <c r="A26" s="187" t="s">
        <v>185</v>
      </c>
      <c r="B26" s="190" t="s">
        <v>186</v>
      </c>
      <c r="C26" s="190" t="s">
        <v>187</v>
      </c>
      <c r="D26" s="186">
        <f t="shared" si="0"/>
        <v>40</v>
      </c>
      <c r="E26" s="190"/>
      <c r="F26" s="191">
        <v>2999</v>
      </c>
      <c r="G26" s="191"/>
      <c r="H26" s="367" t="s">
        <v>64</v>
      </c>
      <c r="I26" s="367" t="s">
        <v>3519</v>
      </c>
      <c r="J26" s="367" t="s">
        <v>3520</v>
      </c>
      <c r="K26" s="367" t="s">
        <v>3521</v>
      </c>
      <c r="L26" s="369">
        <v>39563</v>
      </c>
      <c r="M26" s="369" t="s">
        <v>3547</v>
      </c>
      <c r="N26" s="370">
        <v>50</v>
      </c>
      <c r="O26" s="370">
        <v>44</v>
      </c>
      <c r="P26" s="370">
        <v>42</v>
      </c>
      <c r="Q26" s="370">
        <v>21.1</v>
      </c>
      <c r="R26" s="371">
        <v>6</v>
      </c>
      <c r="S26" s="371" t="s">
        <v>3523</v>
      </c>
      <c r="T26" s="371" t="s">
        <v>3523</v>
      </c>
      <c r="U26" s="371"/>
      <c r="V26" s="367"/>
      <c r="W26" s="367"/>
    </row>
    <row r="27" spans="1:23" ht="45" x14ac:dyDescent="0.2">
      <c r="A27" s="187" t="s">
        <v>189</v>
      </c>
      <c r="B27" s="190" t="s">
        <v>190</v>
      </c>
      <c r="C27" s="190" t="s">
        <v>191</v>
      </c>
      <c r="D27" s="186">
        <f t="shared" si="0"/>
        <v>40</v>
      </c>
      <c r="E27" s="190"/>
      <c r="F27" s="191">
        <v>2999</v>
      </c>
      <c r="G27" s="191"/>
      <c r="H27" s="367" t="s">
        <v>64</v>
      </c>
      <c r="I27" s="367" t="s">
        <v>3519</v>
      </c>
      <c r="J27" s="367" t="s">
        <v>3520</v>
      </c>
      <c r="K27" s="367" t="s">
        <v>3521</v>
      </c>
      <c r="L27" s="369">
        <v>39563</v>
      </c>
      <c r="M27" s="369" t="s">
        <v>3547</v>
      </c>
      <c r="N27" s="370">
        <v>50</v>
      </c>
      <c r="O27" s="370">
        <v>44</v>
      </c>
      <c r="P27" s="370">
        <v>42</v>
      </c>
      <c r="Q27" s="370">
        <v>21.1</v>
      </c>
      <c r="R27" s="371">
        <v>6</v>
      </c>
      <c r="S27" s="371" t="s">
        <v>3523</v>
      </c>
      <c r="T27" s="371" t="s">
        <v>3523</v>
      </c>
      <c r="U27" s="371"/>
      <c r="V27" s="367"/>
      <c r="W27" s="367"/>
    </row>
    <row r="28" spans="1:23" ht="45" x14ac:dyDescent="0.2">
      <c r="A28" s="187" t="s">
        <v>193</v>
      </c>
      <c r="B28" s="190" t="s">
        <v>194</v>
      </c>
      <c r="C28" s="190" t="s">
        <v>195</v>
      </c>
      <c r="D28" s="186">
        <f t="shared" si="0"/>
        <v>40</v>
      </c>
      <c r="E28" s="190"/>
      <c r="F28" s="191">
        <v>2999</v>
      </c>
      <c r="G28" s="191"/>
      <c r="H28" s="367" t="s">
        <v>64</v>
      </c>
      <c r="I28" s="367" t="s">
        <v>3519</v>
      </c>
      <c r="J28" s="367" t="s">
        <v>3520</v>
      </c>
      <c r="K28" s="367" t="s">
        <v>3521</v>
      </c>
      <c r="L28" s="369">
        <v>39563</v>
      </c>
      <c r="M28" s="369" t="s">
        <v>3547</v>
      </c>
      <c r="N28" s="370">
        <v>50</v>
      </c>
      <c r="O28" s="370">
        <v>44</v>
      </c>
      <c r="P28" s="370">
        <v>42</v>
      </c>
      <c r="Q28" s="370">
        <v>21.1</v>
      </c>
      <c r="R28" s="371">
        <v>6</v>
      </c>
      <c r="S28" s="371" t="s">
        <v>3523</v>
      </c>
      <c r="T28" s="371" t="s">
        <v>3523</v>
      </c>
      <c r="U28" s="371"/>
      <c r="V28" s="367"/>
      <c r="W28" s="367"/>
    </row>
    <row r="29" spans="1:23" ht="45" x14ac:dyDescent="0.2">
      <c r="A29" s="187" t="s">
        <v>197</v>
      </c>
      <c r="B29" s="190" t="s">
        <v>198</v>
      </c>
      <c r="C29" s="190" t="s">
        <v>199</v>
      </c>
      <c r="D29" s="186">
        <f t="shared" si="0"/>
        <v>38</v>
      </c>
      <c r="E29" s="190"/>
      <c r="F29" s="191">
        <v>1999</v>
      </c>
      <c r="G29" s="191"/>
      <c r="H29" s="367" t="s">
        <v>3518</v>
      </c>
      <c r="I29" s="367" t="s">
        <v>3519</v>
      </c>
      <c r="J29" s="367" t="s">
        <v>3520</v>
      </c>
      <c r="K29" s="367" t="s">
        <v>3521</v>
      </c>
      <c r="L29" s="369">
        <v>39563</v>
      </c>
      <c r="M29" s="369" t="s">
        <v>3548</v>
      </c>
      <c r="N29" s="370">
        <v>54</v>
      </c>
      <c r="O29" s="370">
        <v>37</v>
      </c>
      <c r="P29" s="370">
        <v>41</v>
      </c>
      <c r="Q29" s="370">
        <v>14</v>
      </c>
      <c r="R29" s="371">
        <v>3</v>
      </c>
      <c r="S29" s="371" t="s">
        <v>3549</v>
      </c>
      <c r="T29" s="371" t="s">
        <v>3550</v>
      </c>
      <c r="U29" s="371"/>
      <c r="V29" s="367"/>
      <c r="W29" s="367"/>
    </row>
    <row r="30" spans="1:23" ht="45" x14ac:dyDescent="0.2">
      <c r="A30" s="187" t="s">
        <v>3551</v>
      </c>
      <c r="B30" s="190" t="s">
        <v>203</v>
      </c>
      <c r="C30" s="190" t="s">
        <v>204</v>
      </c>
      <c r="D30" s="186">
        <f t="shared" si="0"/>
        <v>37</v>
      </c>
      <c r="E30" s="190"/>
      <c r="F30" s="191">
        <v>2499</v>
      </c>
      <c r="G30" s="191"/>
      <c r="H30" s="367" t="s">
        <v>3552</v>
      </c>
      <c r="I30" s="367" t="s">
        <v>3519</v>
      </c>
      <c r="J30" s="367" t="s">
        <v>3520</v>
      </c>
      <c r="K30" s="367" t="s">
        <v>3521</v>
      </c>
      <c r="L30" s="369">
        <v>39563</v>
      </c>
      <c r="M30" s="369" t="s">
        <v>3553</v>
      </c>
      <c r="N30" s="370">
        <v>53.975000000000001</v>
      </c>
      <c r="O30" s="370">
        <v>36.195</v>
      </c>
      <c r="P30" s="370">
        <v>40.005000000000003</v>
      </c>
      <c r="Q30" s="370">
        <v>11.4985572</v>
      </c>
      <c r="R30" s="371">
        <v>3</v>
      </c>
      <c r="S30" s="371" t="s">
        <v>3554</v>
      </c>
      <c r="T30" s="371" t="s">
        <v>3555</v>
      </c>
      <c r="U30" s="371">
        <v>13</v>
      </c>
      <c r="V30" s="367"/>
      <c r="W30" s="367"/>
    </row>
    <row r="31" spans="1:23" ht="45" x14ac:dyDescent="0.2">
      <c r="A31" s="187" t="s">
        <v>206</v>
      </c>
      <c r="B31" s="190" t="s">
        <v>207</v>
      </c>
      <c r="C31" s="190" t="s">
        <v>208</v>
      </c>
      <c r="D31" s="186">
        <f t="shared" si="0"/>
        <v>40</v>
      </c>
      <c r="E31" s="190"/>
      <c r="F31" s="191">
        <v>1999</v>
      </c>
      <c r="G31" s="191"/>
      <c r="H31" s="367" t="s">
        <v>3556</v>
      </c>
      <c r="I31" s="367" t="s">
        <v>3519</v>
      </c>
      <c r="J31" s="367" t="s">
        <v>3520</v>
      </c>
      <c r="K31" s="367" t="s">
        <v>3521</v>
      </c>
      <c r="L31" s="369">
        <v>39563</v>
      </c>
      <c r="M31" s="369" t="s">
        <v>3548</v>
      </c>
      <c r="N31" s="370">
        <v>55</v>
      </c>
      <c r="O31" s="370">
        <v>40</v>
      </c>
      <c r="P31" s="370">
        <v>38</v>
      </c>
      <c r="Q31" s="370">
        <v>14</v>
      </c>
      <c r="R31" s="371">
        <v>3</v>
      </c>
      <c r="S31" s="371" t="s">
        <v>3549</v>
      </c>
      <c r="T31" s="371" t="s">
        <v>3557</v>
      </c>
      <c r="U31" s="371">
        <v>13</v>
      </c>
      <c r="V31" s="367"/>
      <c r="W31" s="367"/>
    </row>
    <row r="32" spans="1:23" ht="45" x14ac:dyDescent="0.2">
      <c r="A32" s="187" t="s">
        <v>210</v>
      </c>
      <c r="B32" s="190" t="s">
        <v>211</v>
      </c>
      <c r="C32" s="190" t="s">
        <v>212</v>
      </c>
      <c r="D32" s="186">
        <v>40</v>
      </c>
      <c r="E32" s="190"/>
      <c r="F32" s="191">
        <v>2499</v>
      </c>
      <c r="G32" s="191"/>
      <c r="H32" s="367" t="s">
        <v>3552</v>
      </c>
      <c r="I32" s="367" t="s">
        <v>3519</v>
      </c>
      <c r="J32" s="367" t="s">
        <v>3520</v>
      </c>
      <c r="K32" s="367" t="s">
        <v>3521</v>
      </c>
      <c r="L32" s="369">
        <v>39563</v>
      </c>
      <c r="M32" s="369" t="s">
        <v>3553</v>
      </c>
      <c r="N32" s="370">
        <v>53.975000000000001</v>
      </c>
      <c r="O32" s="370">
        <v>36.195</v>
      </c>
      <c r="P32" s="370">
        <v>40.005000000000003</v>
      </c>
      <c r="Q32" s="370">
        <v>11.181042799999998</v>
      </c>
      <c r="R32" s="371">
        <v>3</v>
      </c>
      <c r="S32" s="371" t="s">
        <v>3549</v>
      </c>
      <c r="T32" s="371" t="s">
        <v>3557</v>
      </c>
      <c r="U32" s="371"/>
      <c r="V32" s="367"/>
      <c r="W32" s="367"/>
    </row>
    <row r="33" spans="1:21" ht="45" x14ac:dyDescent="0.2">
      <c r="A33" s="187" t="s">
        <v>214</v>
      </c>
      <c r="B33" s="190" t="s">
        <v>215</v>
      </c>
      <c r="C33" s="190" t="s">
        <v>216</v>
      </c>
      <c r="D33" s="186">
        <f>LEN(C33)</f>
        <v>40</v>
      </c>
      <c r="E33" s="190"/>
      <c r="F33" s="191">
        <v>1999</v>
      </c>
      <c r="G33" s="191"/>
      <c r="H33" s="367" t="s">
        <v>3556</v>
      </c>
      <c r="I33" s="367" t="s">
        <v>3519</v>
      </c>
      <c r="J33" s="367" t="s">
        <v>3520</v>
      </c>
      <c r="K33" s="367" t="s">
        <v>3521</v>
      </c>
      <c r="L33" s="369">
        <v>39563</v>
      </c>
      <c r="M33" s="369" t="s">
        <v>3553</v>
      </c>
      <c r="N33" s="370">
        <v>53.34</v>
      </c>
      <c r="O33" s="370">
        <v>36.83</v>
      </c>
      <c r="P33" s="370">
        <v>38.404800000000002</v>
      </c>
      <c r="Q33" s="370">
        <v>13.743837600000001</v>
      </c>
      <c r="R33" s="371">
        <v>3</v>
      </c>
      <c r="S33" s="371" t="s">
        <v>3549</v>
      </c>
      <c r="T33" s="371" t="s">
        <v>3557</v>
      </c>
      <c r="U33" s="371"/>
    </row>
    <row r="34" spans="1:21" ht="30" x14ac:dyDescent="0.2">
      <c r="A34" s="187" t="s">
        <v>225</v>
      </c>
      <c r="B34" s="190" t="s">
        <v>3558</v>
      </c>
      <c r="C34" s="190" t="s">
        <v>227</v>
      </c>
      <c r="D34" s="186">
        <f>LEN(C34)</f>
        <v>33</v>
      </c>
      <c r="E34" s="190"/>
      <c r="F34" s="191">
        <v>2398</v>
      </c>
      <c r="G34" s="191"/>
      <c r="H34" s="367" t="s">
        <v>3518</v>
      </c>
      <c r="I34" s="367" t="s">
        <v>3519</v>
      </c>
      <c r="J34" s="367" t="s">
        <v>3559</v>
      </c>
      <c r="K34" s="367" t="s">
        <v>3521</v>
      </c>
      <c r="L34" s="369">
        <v>39563</v>
      </c>
      <c r="M34" s="369" t="s">
        <v>3560</v>
      </c>
      <c r="N34" s="370">
        <v>38</v>
      </c>
      <c r="O34" s="370">
        <v>38</v>
      </c>
      <c r="P34" s="370">
        <v>41</v>
      </c>
      <c r="Q34" s="370">
        <v>10</v>
      </c>
      <c r="R34" s="371">
        <v>1</v>
      </c>
      <c r="S34" s="371" t="s">
        <v>3561</v>
      </c>
      <c r="T34" s="371" t="s">
        <v>3562</v>
      </c>
      <c r="U34" s="371"/>
    </row>
    <row r="35" spans="1:21" ht="30" x14ac:dyDescent="0.2">
      <c r="A35" s="187" t="s">
        <v>229</v>
      </c>
      <c r="B35" s="190" t="s">
        <v>3563</v>
      </c>
      <c r="C35" s="190" t="s">
        <v>231</v>
      </c>
      <c r="D35" s="186">
        <f>LEN(C35)</f>
        <v>35</v>
      </c>
      <c r="E35" s="190"/>
      <c r="F35" s="191">
        <v>1199</v>
      </c>
      <c r="G35" s="191"/>
      <c r="H35" s="367" t="s">
        <v>3518</v>
      </c>
      <c r="I35" s="367" t="s">
        <v>3519</v>
      </c>
      <c r="J35" s="367" t="s">
        <v>3559</v>
      </c>
      <c r="K35" s="367" t="s">
        <v>3521</v>
      </c>
      <c r="L35" s="369">
        <v>39563</v>
      </c>
      <c r="M35" s="369" t="s">
        <v>3560</v>
      </c>
      <c r="N35" s="370">
        <v>38</v>
      </c>
      <c r="O35" s="370">
        <v>38</v>
      </c>
      <c r="P35" s="370">
        <v>41</v>
      </c>
      <c r="Q35" s="370">
        <v>10</v>
      </c>
      <c r="R35" s="371">
        <v>2</v>
      </c>
      <c r="S35" s="371" t="s">
        <v>3561</v>
      </c>
      <c r="T35" s="371" t="s">
        <v>3562</v>
      </c>
      <c r="U35" s="371"/>
    </row>
    <row r="36" spans="1:21" x14ac:dyDescent="0.2">
      <c r="A36" s="187" t="s">
        <v>292</v>
      </c>
      <c r="B36" s="190" t="s">
        <v>293</v>
      </c>
      <c r="C36" s="190" t="s">
        <v>294</v>
      </c>
      <c r="D36" s="186">
        <f t="shared" ref="D36:D39" si="1">LEN(C36)</f>
        <v>37</v>
      </c>
      <c r="E36" s="190"/>
      <c r="F36" s="191">
        <v>1000</v>
      </c>
      <c r="G36" s="193"/>
      <c r="H36" s="367"/>
      <c r="I36" s="367"/>
      <c r="J36" s="367"/>
      <c r="K36" s="367"/>
      <c r="L36" s="367"/>
      <c r="M36" s="367"/>
      <c r="N36" s="367"/>
      <c r="O36" s="367"/>
      <c r="P36" s="367"/>
      <c r="Q36" s="367"/>
      <c r="R36" s="367"/>
      <c r="S36" s="367"/>
      <c r="T36" s="367"/>
      <c r="U36" s="367"/>
    </row>
    <row r="37" spans="1:21" x14ac:dyDescent="0.2">
      <c r="A37" s="187" t="s">
        <v>296</v>
      </c>
      <c r="B37" s="190" t="s">
        <v>297</v>
      </c>
      <c r="C37" s="190" t="s">
        <v>298</v>
      </c>
      <c r="D37" s="186">
        <f t="shared" si="1"/>
        <v>38</v>
      </c>
      <c r="E37" s="190"/>
      <c r="F37" s="191">
        <v>2500</v>
      </c>
      <c r="G37" s="192"/>
      <c r="H37" s="367"/>
      <c r="I37" s="367"/>
      <c r="J37" s="367"/>
      <c r="K37" s="367"/>
      <c r="L37" s="367"/>
      <c r="M37" s="367"/>
      <c r="N37" s="367"/>
      <c r="O37" s="367"/>
      <c r="P37" s="367"/>
      <c r="Q37" s="367"/>
      <c r="R37" s="367"/>
      <c r="S37" s="367"/>
      <c r="T37" s="367"/>
      <c r="U37" s="367"/>
    </row>
    <row r="38" spans="1:21" x14ac:dyDescent="0.2">
      <c r="A38" s="187" t="s">
        <v>299</v>
      </c>
      <c r="B38" s="190" t="s">
        <v>300</v>
      </c>
      <c r="C38" s="190" t="s">
        <v>301</v>
      </c>
      <c r="D38" s="186">
        <f t="shared" si="1"/>
        <v>38</v>
      </c>
      <c r="E38" s="190"/>
      <c r="F38" s="191">
        <v>4000</v>
      </c>
      <c r="G38" s="192"/>
      <c r="H38" s="367"/>
      <c r="I38" s="367"/>
      <c r="J38" s="367"/>
      <c r="K38" s="367"/>
      <c r="L38" s="367"/>
      <c r="M38" s="367"/>
      <c r="N38" s="367"/>
      <c r="O38" s="367"/>
      <c r="P38" s="367"/>
      <c r="Q38" s="367"/>
      <c r="R38" s="367"/>
      <c r="S38" s="367"/>
      <c r="T38" s="367"/>
      <c r="U38" s="367"/>
    </row>
    <row r="39" spans="1:21" x14ac:dyDescent="0.2">
      <c r="A39" s="187" t="s">
        <v>302</v>
      </c>
      <c r="B39" s="190" t="s">
        <v>303</v>
      </c>
      <c r="C39" s="190" t="s">
        <v>304</v>
      </c>
      <c r="D39" s="186">
        <f t="shared" si="1"/>
        <v>39</v>
      </c>
      <c r="E39" s="190"/>
      <c r="F39" s="191">
        <v>800</v>
      </c>
      <c r="G39" s="191"/>
      <c r="H39" s="367"/>
      <c r="I39" s="367"/>
      <c r="J39" s="367"/>
      <c r="K39" s="367"/>
      <c r="L39" s="367"/>
      <c r="M39" s="367"/>
      <c r="N39" s="367"/>
      <c r="O39" s="367"/>
      <c r="P39" s="367"/>
      <c r="Q39" s="367"/>
      <c r="R39" s="367"/>
      <c r="S39" s="367"/>
      <c r="T39" s="367"/>
      <c r="U39" s="367"/>
    </row>
    <row r="40" spans="1:21" x14ac:dyDescent="0.2">
      <c r="A40" s="187" t="s">
        <v>305</v>
      </c>
      <c r="B40" s="190" t="s">
        <v>306</v>
      </c>
      <c r="C40" s="190" t="s">
        <v>307</v>
      </c>
      <c r="D40" s="186">
        <v>39</v>
      </c>
      <c r="E40" s="190"/>
      <c r="F40" s="191">
        <v>2800</v>
      </c>
      <c r="G40" s="185"/>
      <c r="H40" s="367"/>
      <c r="I40" s="367"/>
      <c r="J40" s="367"/>
      <c r="K40" s="367"/>
      <c r="L40" s="367"/>
      <c r="M40" s="367"/>
      <c r="N40" s="367"/>
      <c r="O40" s="367"/>
      <c r="P40" s="367"/>
      <c r="Q40" s="367"/>
      <c r="R40" s="367"/>
      <c r="S40" s="367"/>
      <c r="T40" s="367"/>
      <c r="U40" s="367"/>
    </row>
    <row r="41" spans="1:21" x14ac:dyDescent="0.2">
      <c r="A41" s="187" t="s">
        <v>308</v>
      </c>
      <c r="B41" s="190" t="s">
        <v>309</v>
      </c>
      <c r="C41" s="190" t="s">
        <v>310</v>
      </c>
      <c r="D41" s="186">
        <v>39</v>
      </c>
      <c r="E41" s="190"/>
      <c r="F41" s="191">
        <v>5800</v>
      </c>
      <c r="G41" s="185"/>
      <c r="H41" s="367"/>
      <c r="I41" s="367"/>
      <c r="J41" s="367"/>
      <c r="K41" s="367"/>
      <c r="L41" s="367"/>
      <c r="M41" s="367"/>
      <c r="N41" s="367"/>
      <c r="O41" s="367"/>
      <c r="P41" s="367"/>
      <c r="Q41" s="367"/>
      <c r="R41" s="367"/>
      <c r="S41" s="367"/>
      <c r="T41" s="367"/>
      <c r="U41" s="367"/>
    </row>
    <row r="42" spans="1:21" x14ac:dyDescent="0.2">
      <c r="A42" s="187" t="s">
        <v>311</v>
      </c>
      <c r="B42" s="190" t="s">
        <v>312</v>
      </c>
      <c r="C42" s="190" t="s">
        <v>313</v>
      </c>
      <c r="D42" s="186">
        <f>LEN(C42)</f>
        <v>40</v>
      </c>
      <c r="E42" s="190"/>
      <c r="F42" s="191">
        <v>2000</v>
      </c>
      <c r="G42" s="191"/>
      <c r="H42" s="367"/>
      <c r="I42" s="367"/>
      <c r="J42" s="367"/>
      <c r="K42" s="367"/>
      <c r="L42" s="367"/>
      <c r="M42" s="367"/>
      <c r="N42" s="367"/>
      <c r="O42" s="367"/>
      <c r="P42" s="367"/>
      <c r="Q42" s="367"/>
      <c r="R42" s="367"/>
      <c r="S42" s="367"/>
      <c r="T42" s="367"/>
      <c r="U42" s="367"/>
    </row>
    <row r="43" spans="1:21" x14ac:dyDescent="0.2">
      <c r="A43" s="187" t="s">
        <v>314</v>
      </c>
      <c r="B43" s="190" t="s">
        <v>315</v>
      </c>
      <c r="C43" s="190" t="s">
        <v>316</v>
      </c>
      <c r="D43" s="186">
        <v>40</v>
      </c>
      <c r="E43" s="190"/>
      <c r="F43" s="191">
        <v>5000</v>
      </c>
      <c r="G43" s="185"/>
      <c r="H43" s="367"/>
      <c r="I43" s="367"/>
      <c r="J43" s="367"/>
      <c r="K43" s="367"/>
      <c r="L43" s="367"/>
      <c r="M43" s="367"/>
      <c r="N43" s="367"/>
      <c r="O43" s="367"/>
      <c r="P43" s="367"/>
      <c r="Q43" s="367"/>
      <c r="R43" s="367"/>
      <c r="S43" s="367"/>
      <c r="T43" s="367"/>
      <c r="U43" s="367"/>
    </row>
    <row r="44" spans="1:21" x14ac:dyDescent="0.2">
      <c r="A44" s="187" t="s">
        <v>317</v>
      </c>
      <c r="B44" s="190" t="s">
        <v>318</v>
      </c>
      <c r="C44" s="190" t="s">
        <v>319</v>
      </c>
      <c r="D44" s="186">
        <f t="shared" ref="D44:D73" si="2">LEN(C44)</f>
        <v>40</v>
      </c>
      <c r="E44" s="190"/>
      <c r="F44" s="191">
        <v>3000</v>
      </c>
      <c r="G44" s="191"/>
      <c r="H44" s="367"/>
      <c r="I44" s="367"/>
      <c r="J44" s="367"/>
      <c r="K44" s="367"/>
      <c r="L44" s="367"/>
      <c r="M44" s="367"/>
      <c r="N44" s="367"/>
      <c r="O44" s="367"/>
      <c r="P44" s="367"/>
      <c r="Q44" s="367"/>
      <c r="R44" s="367"/>
      <c r="S44" s="367"/>
      <c r="T44" s="367"/>
      <c r="U44" s="367"/>
    </row>
    <row r="45" spans="1:21" x14ac:dyDescent="0.2">
      <c r="A45" s="187" t="s">
        <v>325</v>
      </c>
      <c r="B45" s="190" t="s">
        <v>326</v>
      </c>
      <c r="C45" s="190" t="s">
        <v>327</v>
      </c>
      <c r="D45" s="186">
        <f t="shared" si="2"/>
        <v>40</v>
      </c>
      <c r="E45" s="190"/>
      <c r="F45" s="191">
        <v>4000</v>
      </c>
      <c r="G45" s="189"/>
      <c r="H45" s="367"/>
      <c r="I45" s="367"/>
      <c r="J45" s="367"/>
      <c r="K45" s="367"/>
      <c r="L45" s="367"/>
      <c r="M45" s="367"/>
      <c r="N45" s="367"/>
      <c r="O45" s="367"/>
      <c r="P45" s="367"/>
      <c r="Q45" s="367"/>
      <c r="R45" s="367"/>
      <c r="S45" s="367"/>
      <c r="T45" s="367"/>
      <c r="U45" s="367"/>
    </row>
    <row r="46" spans="1:21" s="210" customFormat="1" x14ac:dyDescent="0.2">
      <c r="A46" s="187" t="s">
        <v>328</v>
      </c>
      <c r="B46" s="190" t="s">
        <v>329</v>
      </c>
      <c r="C46" s="190" t="s">
        <v>330</v>
      </c>
      <c r="D46" s="186">
        <f t="shared" si="2"/>
        <v>29</v>
      </c>
      <c r="E46" s="190"/>
      <c r="F46" s="191">
        <v>3000</v>
      </c>
      <c r="G46" s="189"/>
      <c r="H46" s="367"/>
      <c r="I46" s="367"/>
      <c r="J46" s="367"/>
      <c r="K46" s="367"/>
      <c r="L46" s="367"/>
      <c r="M46" s="367"/>
      <c r="N46" s="367"/>
      <c r="O46" s="367"/>
      <c r="P46" s="367"/>
      <c r="Q46" s="367"/>
      <c r="R46" s="367"/>
      <c r="S46" s="367"/>
      <c r="T46" s="367"/>
      <c r="U46" s="367"/>
    </row>
    <row r="47" spans="1:21" x14ac:dyDescent="0.2">
      <c r="A47" s="187" t="s">
        <v>331</v>
      </c>
      <c r="B47" s="190" t="s">
        <v>332</v>
      </c>
      <c r="C47" s="190" t="s">
        <v>333</v>
      </c>
      <c r="D47" s="186">
        <f t="shared" si="2"/>
        <v>29</v>
      </c>
      <c r="E47" s="190"/>
      <c r="F47" s="191">
        <v>5000</v>
      </c>
      <c r="G47" s="189"/>
      <c r="H47" s="367"/>
      <c r="I47" s="367"/>
      <c r="J47" s="367"/>
      <c r="K47" s="367"/>
      <c r="L47" s="367"/>
      <c r="M47" s="367"/>
      <c r="N47" s="367"/>
      <c r="O47" s="367"/>
      <c r="P47" s="367"/>
      <c r="Q47" s="367"/>
      <c r="R47" s="367"/>
      <c r="S47" s="367"/>
      <c r="T47" s="367"/>
      <c r="U47" s="367"/>
    </row>
    <row r="48" spans="1:21" x14ac:dyDescent="0.2">
      <c r="A48" s="187" t="s">
        <v>335</v>
      </c>
      <c r="B48" s="190" t="s">
        <v>336</v>
      </c>
      <c r="C48" s="190" t="s">
        <v>337</v>
      </c>
      <c r="D48" s="186">
        <f t="shared" si="2"/>
        <v>30</v>
      </c>
      <c r="E48" s="190"/>
      <c r="F48" s="191">
        <v>10000</v>
      </c>
      <c r="G48" s="189"/>
      <c r="H48" s="367"/>
      <c r="I48" s="367"/>
      <c r="J48" s="367"/>
      <c r="K48" s="367"/>
      <c r="L48" s="367"/>
      <c r="M48" s="367"/>
      <c r="N48" s="367"/>
      <c r="O48" s="367"/>
      <c r="P48" s="367"/>
      <c r="Q48" s="367"/>
      <c r="R48" s="367"/>
      <c r="S48" s="367"/>
      <c r="T48" s="367"/>
      <c r="U48" s="367"/>
    </row>
    <row r="49" spans="1:7" x14ac:dyDescent="0.2">
      <c r="A49" s="187" t="s">
        <v>338</v>
      </c>
      <c r="B49" s="190" t="s">
        <v>339</v>
      </c>
      <c r="C49" s="190" t="s">
        <v>340</v>
      </c>
      <c r="D49" s="186">
        <f t="shared" si="2"/>
        <v>30</v>
      </c>
      <c r="E49" s="190"/>
      <c r="F49" s="191">
        <v>15000</v>
      </c>
      <c r="G49" s="189"/>
    </row>
    <row r="50" spans="1:7" x14ac:dyDescent="0.2">
      <c r="A50" s="187" t="s">
        <v>341</v>
      </c>
      <c r="B50" s="190" t="s">
        <v>342</v>
      </c>
      <c r="C50" s="190" t="s">
        <v>343</v>
      </c>
      <c r="D50" s="186">
        <f t="shared" si="2"/>
        <v>30</v>
      </c>
      <c r="E50" s="190"/>
      <c r="F50" s="191">
        <v>20000</v>
      </c>
      <c r="G50" s="189"/>
    </row>
    <row r="51" spans="1:7" x14ac:dyDescent="0.2">
      <c r="A51" s="187" t="s">
        <v>344</v>
      </c>
      <c r="B51" s="190" t="s">
        <v>345</v>
      </c>
      <c r="C51" s="190" t="s">
        <v>346</v>
      </c>
      <c r="D51" s="186">
        <f t="shared" si="2"/>
        <v>30</v>
      </c>
      <c r="E51" s="190"/>
      <c r="F51" s="191">
        <v>25000</v>
      </c>
      <c r="G51" s="189"/>
    </row>
    <row r="52" spans="1:7" x14ac:dyDescent="0.2">
      <c r="A52" s="187" t="s">
        <v>347</v>
      </c>
      <c r="B52" s="190" t="s">
        <v>348</v>
      </c>
      <c r="C52" s="190" t="s">
        <v>349</v>
      </c>
      <c r="D52" s="186">
        <f t="shared" si="2"/>
        <v>30</v>
      </c>
      <c r="E52" s="190"/>
      <c r="F52" s="191">
        <v>30000</v>
      </c>
      <c r="G52" s="189"/>
    </row>
    <row r="53" spans="1:7" x14ac:dyDescent="0.2">
      <c r="A53" s="187" t="s">
        <v>350</v>
      </c>
      <c r="B53" s="190" t="s">
        <v>351</v>
      </c>
      <c r="C53" s="190" t="s">
        <v>352</v>
      </c>
      <c r="D53" s="186">
        <f t="shared" si="2"/>
        <v>30</v>
      </c>
      <c r="E53" s="190"/>
      <c r="F53" s="191">
        <v>35000</v>
      </c>
      <c r="G53" s="189"/>
    </row>
    <row r="54" spans="1:7" x14ac:dyDescent="0.2">
      <c r="A54" s="187" t="s">
        <v>353</v>
      </c>
      <c r="B54" s="190" t="s">
        <v>354</v>
      </c>
      <c r="C54" s="190" t="s">
        <v>355</v>
      </c>
      <c r="D54" s="186">
        <f t="shared" si="2"/>
        <v>30</v>
      </c>
      <c r="E54" s="190"/>
      <c r="F54" s="191">
        <v>40000</v>
      </c>
      <c r="G54" s="189"/>
    </row>
    <row r="55" spans="1:7" x14ac:dyDescent="0.2">
      <c r="A55" s="187" t="s">
        <v>356</v>
      </c>
      <c r="B55" s="190" t="s">
        <v>357</v>
      </c>
      <c r="C55" s="190" t="s">
        <v>358</v>
      </c>
      <c r="D55" s="186">
        <f t="shared" si="2"/>
        <v>30</v>
      </c>
      <c r="E55" s="190"/>
      <c r="F55" s="191">
        <v>45000</v>
      </c>
      <c r="G55" s="189"/>
    </row>
    <row r="56" spans="1:7" x14ac:dyDescent="0.2">
      <c r="A56" s="187" t="s">
        <v>360</v>
      </c>
      <c r="B56" s="190" t="s">
        <v>361</v>
      </c>
      <c r="C56" s="190" t="s">
        <v>362</v>
      </c>
      <c r="D56" s="186">
        <f t="shared" si="2"/>
        <v>29</v>
      </c>
      <c r="E56" s="190"/>
      <c r="F56" s="191">
        <v>5000</v>
      </c>
      <c r="G56" s="189"/>
    </row>
    <row r="57" spans="1:7" x14ac:dyDescent="0.2">
      <c r="A57" s="187" t="s">
        <v>363</v>
      </c>
      <c r="B57" s="190" t="s">
        <v>364</v>
      </c>
      <c r="C57" s="190" t="s">
        <v>365</v>
      </c>
      <c r="D57" s="186">
        <f t="shared" si="2"/>
        <v>30</v>
      </c>
      <c r="E57" s="190"/>
      <c r="F57" s="191">
        <v>10000</v>
      </c>
      <c r="G57" s="189"/>
    </row>
    <row r="58" spans="1:7" x14ac:dyDescent="0.2">
      <c r="A58" s="187" t="s">
        <v>366</v>
      </c>
      <c r="B58" s="190" t="s">
        <v>367</v>
      </c>
      <c r="C58" s="190" t="s">
        <v>368</v>
      </c>
      <c r="D58" s="186">
        <f t="shared" si="2"/>
        <v>30</v>
      </c>
      <c r="E58" s="190"/>
      <c r="F58" s="191">
        <v>15000</v>
      </c>
      <c r="G58" s="189"/>
    </row>
    <row r="59" spans="1:7" x14ac:dyDescent="0.2">
      <c r="A59" s="187" t="s">
        <v>369</v>
      </c>
      <c r="B59" s="190" t="s">
        <v>370</v>
      </c>
      <c r="C59" s="190" t="s">
        <v>371</v>
      </c>
      <c r="D59" s="186">
        <f t="shared" si="2"/>
        <v>30</v>
      </c>
      <c r="E59" s="190"/>
      <c r="F59" s="191">
        <v>20000</v>
      </c>
      <c r="G59" s="189"/>
    </row>
    <row r="60" spans="1:7" x14ac:dyDescent="0.2">
      <c r="A60" s="187" t="s">
        <v>372</v>
      </c>
      <c r="B60" s="190" t="s">
        <v>373</v>
      </c>
      <c r="C60" s="190" t="s">
        <v>374</v>
      </c>
      <c r="D60" s="186">
        <f t="shared" si="2"/>
        <v>30</v>
      </c>
      <c r="E60" s="190"/>
      <c r="F60" s="191">
        <v>25000</v>
      </c>
      <c r="G60" s="189"/>
    </row>
    <row r="61" spans="1:7" x14ac:dyDescent="0.2">
      <c r="A61" s="187" t="s">
        <v>375</v>
      </c>
      <c r="B61" s="190" t="s">
        <v>376</v>
      </c>
      <c r="C61" s="190" t="s">
        <v>377</v>
      </c>
      <c r="D61" s="186">
        <f t="shared" si="2"/>
        <v>30</v>
      </c>
      <c r="E61" s="190"/>
      <c r="F61" s="191">
        <v>30000</v>
      </c>
      <c r="G61" s="189"/>
    </row>
    <row r="62" spans="1:7" x14ac:dyDescent="0.2">
      <c r="A62" s="187" t="s">
        <v>378</v>
      </c>
      <c r="B62" s="190" t="s">
        <v>379</v>
      </c>
      <c r="C62" s="190" t="s">
        <v>380</v>
      </c>
      <c r="D62" s="186">
        <f t="shared" si="2"/>
        <v>30</v>
      </c>
      <c r="E62" s="190"/>
      <c r="F62" s="191">
        <v>35000</v>
      </c>
      <c r="G62" s="189"/>
    </row>
    <row r="63" spans="1:7" x14ac:dyDescent="0.2">
      <c r="A63" s="187" t="s">
        <v>381</v>
      </c>
      <c r="B63" s="190" t="s">
        <v>382</v>
      </c>
      <c r="C63" s="190" t="s">
        <v>383</v>
      </c>
      <c r="D63" s="186">
        <f t="shared" si="2"/>
        <v>30</v>
      </c>
      <c r="E63" s="190"/>
      <c r="F63" s="191">
        <v>40000</v>
      </c>
      <c r="G63" s="189"/>
    </row>
    <row r="64" spans="1:7" x14ac:dyDescent="0.2">
      <c r="A64" s="187" t="s">
        <v>384</v>
      </c>
      <c r="B64" s="190" t="s">
        <v>385</v>
      </c>
      <c r="C64" s="190" t="s">
        <v>386</v>
      </c>
      <c r="D64" s="186">
        <f t="shared" si="2"/>
        <v>30</v>
      </c>
      <c r="E64" s="190"/>
      <c r="F64" s="191">
        <v>45000</v>
      </c>
      <c r="G64" s="189"/>
    </row>
    <row r="65" spans="1:21" x14ac:dyDescent="0.2">
      <c r="A65" s="187" t="s">
        <v>387</v>
      </c>
      <c r="B65" s="190" t="s">
        <v>388</v>
      </c>
      <c r="C65" s="190" t="s">
        <v>389</v>
      </c>
      <c r="D65" s="186">
        <f t="shared" si="2"/>
        <v>30</v>
      </c>
      <c r="E65" s="190"/>
      <c r="F65" s="191">
        <v>50000</v>
      </c>
      <c r="G65" s="189"/>
      <c r="H65" s="367"/>
      <c r="I65" s="367"/>
      <c r="J65" s="367"/>
      <c r="K65" s="367"/>
      <c r="L65" s="367"/>
      <c r="M65" s="367"/>
      <c r="N65" s="367"/>
      <c r="O65" s="367"/>
      <c r="P65" s="367"/>
      <c r="Q65" s="367"/>
      <c r="R65" s="367"/>
      <c r="S65" s="367"/>
      <c r="T65" s="367"/>
      <c r="U65" s="367"/>
    </row>
    <row r="66" spans="1:21" x14ac:dyDescent="0.2">
      <c r="A66" s="187" t="s">
        <v>390</v>
      </c>
      <c r="B66" s="190" t="s">
        <v>391</v>
      </c>
      <c r="C66" s="190" t="s">
        <v>392</v>
      </c>
      <c r="D66" s="186">
        <f t="shared" si="2"/>
        <v>30</v>
      </c>
      <c r="E66" s="190"/>
      <c r="F66" s="191">
        <v>55000</v>
      </c>
      <c r="G66" s="189"/>
      <c r="H66" s="367"/>
      <c r="I66" s="367"/>
      <c r="J66" s="367"/>
      <c r="K66" s="367"/>
      <c r="L66" s="367"/>
      <c r="M66" s="367"/>
      <c r="N66" s="367"/>
      <c r="O66" s="367"/>
      <c r="P66" s="367"/>
      <c r="Q66" s="367"/>
      <c r="R66" s="367"/>
      <c r="S66" s="367"/>
      <c r="T66" s="367"/>
      <c r="U66" s="367"/>
    </row>
    <row r="67" spans="1:21" x14ac:dyDescent="0.2">
      <c r="A67" s="187" t="s">
        <v>393</v>
      </c>
      <c r="B67" s="190" t="s">
        <v>394</v>
      </c>
      <c r="C67" s="190" t="s">
        <v>395</v>
      </c>
      <c r="D67" s="186">
        <f t="shared" si="2"/>
        <v>30</v>
      </c>
      <c r="E67" s="190"/>
      <c r="F67" s="191">
        <v>60000</v>
      </c>
      <c r="G67" s="189"/>
      <c r="H67" s="367"/>
      <c r="I67" s="367"/>
      <c r="J67" s="367"/>
      <c r="K67" s="367"/>
      <c r="L67" s="367"/>
      <c r="M67" s="367"/>
      <c r="N67" s="367"/>
      <c r="O67" s="367"/>
      <c r="P67" s="367"/>
      <c r="Q67" s="367"/>
      <c r="R67" s="367"/>
      <c r="S67" s="367"/>
      <c r="T67" s="367"/>
      <c r="U67" s="367"/>
    </row>
    <row r="68" spans="1:21" x14ac:dyDescent="0.2">
      <c r="A68" s="187" t="s">
        <v>396</v>
      </c>
      <c r="B68" s="190" t="s">
        <v>397</v>
      </c>
      <c r="C68" s="190" t="s">
        <v>398</v>
      </c>
      <c r="D68" s="186">
        <f t="shared" si="2"/>
        <v>30</v>
      </c>
      <c r="E68" s="190"/>
      <c r="F68" s="191">
        <v>65000</v>
      </c>
      <c r="G68" s="189"/>
      <c r="H68" s="367"/>
      <c r="I68" s="367"/>
      <c r="J68" s="367"/>
      <c r="K68" s="367"/>
      <c r="L68" s="367"/>
      <c r="M68" s="367"/>
      <c r="N68" s="367"/>
      <c r="O68" s="367"/>
      <c r="P68" s="367"/>
      <c r="Q68" s="367"/>
      <c r="R68" s="367"/>
      <c r="S68" s="367"/>
      <c r="T68" s="367"/>
      <c r="U68" s="367"/>
    </row>
    <row r="69" spans="1:21" x14ac:dyDescent="0.2">
      <c r="A69" s="187" t="s">
        <v>399</v>
      </c>
      <c r="B69" s="190" t="s">
        <v>400</v>
      </c>
      <c r="C69" s="190" t="s">
        <v>401</v>
      </c>
      <c r="D69" s="186">
        <f t="shared" si="2"/>
        <v>30</v>
      </c>
      <c r="E69" s="190"/>
      <c r="F69" s="191">
        <v>70000</v>
      </c>
      <c r="G69" s="189"/>
      <c r="H69" s="367"/>
      <c r="I69" s="367"/>
      <c r="J69" s="367"/>
      <c r="K69" s="367"/>
      <c r="L69" s="367"/>
      <c r="M69" s="367"/>
      <c r="N69" s="367"/>
      <c r="O69" s="367"/>
      <c r="P69" s="367"/>
      <c r="Q69" s="367"/>
      <c r="R69" s="367"/>
      <c r="S69" s="367"/>
      <c r="T69" s="367"/>
      <c r="U69" s="367"/>
    </row>
    <row r="70" spans="1:21" x14ac:dyDescent="0.2">
      <c r="A70" s="187" t="s">
        <v>402</v>
      </c>
      <c r="B70" s="190" t="s">
        <v>403</v>
      </c>
      <c r="C70" s="190" t="s">
        <v>404</v>
      </c>
      <c r="D70" s="186">
        <f t="shared" si="2"/>
        <v>30</v>
      </c>
      <c r="E70" s="190"/>
      <c r="F70" s="191">
        <v>75000</v>
      </c>
      <c r="G70" s="189"/>
      <c r="H70" s="367"/>
      <c r="I70" s="367"/>
      <c r="J70" s="367"/>
      <c r="K70" s="367"/>
      <c r="L70" s="367"/>
      <c r="M70" s="367"/>
      <c r="N70" s="367"/>
      <c r="O70" s="367"/>
      <c r="P70" s="367"/>
      <c r="Q70" s="367"/>
      <c r="R70" s="367"/>
      <c r="S70" s="367"/>
      <c r="T70" s="367"/>
      <c r="U70" s="367"/>
    </row>
    <row r="71" spans="1:21" x14ac:dyDescent="0.2">
      <c r="A71" s="187" t="s">
        <v>405</v>
      </c>
      <c r="B71" s="190" t="s">
        <v>406</v>
      </c>
      <c r="C71" s="190" t="s">
        <v>407</v>
      </c>
      <c r="D71" s="186">
        <f t="shared" si="2"/>
        <v>30</v>
      </c>
      <c r="E71" s="190"/>
      <c r="F71" s="191">
        <v>80000</v>
      </c>
      <c r="G71" s="189"/>
      <c r="H71" s="367"/>
      <c r="I71" s="367"/>
      <c r="J71" s="367"/>
      <c r="K71" s="367"/>
      <c r="L71" s="367"/>
      <c r="M71" s="367"/>
      <c r="N71" s="367"/>
      <c r="O71" s="367"/>
      <c r="P71" s="367"/>
      <c r="Q71" s="367"/>
      <c r="R71" s="367"/>
      <c r="S71" s="367"/>
      <c r="T71" s="367"/>
      <c r="U71" s="367"/>
    </row>
    <row r="72" spans="1:21" x14ac:dyDescent="0.2">
      <c r="A72" s="187" t="s">
        <v>408</v>
      </c>
      <c r="B72" s="190" t="s">
        <v>409</v>
      </c>
      <c r="C72" s="190" t="s">
        <v>410</v>
      </c>
      <c r="D72" s="186">
        <f t="shared" si="2"/>
        <v>30</v>
      </c>
      <c r="E72" s="190"/>
      <c r="F72" s="191">
        <v>85000</v>
      </c>
      <c r="G72" s="189"/>
      <c r="H72" s="367"/>
      <c r="I72" s="367"/>
      <c r="J72" s="367"/>
      <c r="K72" s="367"/>
      <c r="L72" s="367"/>
      <c r="M72" s="367"/>
      <c r="N72" s="367"/>
      <c r="O72" s="367"/>
      <c r="P72" s="367"/>
      <c r="Q72" s="367"/>
      <c r="R72" s="367"/>
      <c r="S72" s="367"/>
      <c r="T72" s="367"/>
      <c r="U72" s="367"/>
    </row>
    <row r="73" spans="1:21" x14ac:dyDescent="0.2">
      <c r="A73" s="187" t="s">
        <v>411</v>
      </c>
      <c r="B73" s="190" t="s">
        <v>412</v>
      </c>
      <c r="C73" s="190" t="s">
        <v>413</v>
      </c>
      <c r="D73" s="186">
        <f t="shared" si="2"/>
        <v>30</v>
      </c>
      <c r="E73" s="190"/>
      <c r="F73" s="191">
        <v>90000</v>
      </c>
      <c r="G73" s="189"/>
      <c r="H73" s="367"/>
      <c r="I73" s="367"/>
      <c r="J73" s="367"/>
      <c r="K73" s="367"/>
      <c r="L73" s="367"/>
      <c r="M73" s="367"/>
      <c r="N73" s="367"/>
      <c r="O73" s="367"/>
      <c r="P73" s="367"/>
      <c r="Q73" s="367"/>
      <c r="R73" s="367"/>
      <c r="S73" s="367"/>
      <c r="T73" s="367"/>
      <c r="U73" s="367"/>
    </row>
    <row r="74" spans="1:21" x14ac:dyDescent="0.2">
      <c r="A74" s="187" t="s">
        <v>516</v>
      </c>
      <c r="B74" s="190" t="s">
        <v>517</v>
      </c>
      <c r="C74" s="190" t="s">
        <v>518</v>
      </c>
      <c r="D74" s="186">
        <f t="shared" ref="D74:D94" si="3">LEN(C74)</f>
        <v>37</v>
      </c>
      <c r="E74" s="190"/>
      <c r="F74" s="191">
        <v>2500</v>
      </c>
      <c r="G74" s="188"/>
      <c r="H74" s="367" t="s">
        <v>3564</v>
      </c>
      <c r="I74" s="367" t="s">
        <v>3565</v>
      </c>
      <c r="J74" s="367" t="s">
        <v>3566</v>
      </c>
      <c r="K74" s="367" t="s">
        <v>3567</v>
      </c>
      <c r="L74" s="369">
        <v>39431</v>
      </c>
      <c r="M74" s="369"/>
      <c r="N74" s="370"/>
      <c r="O74" s="370"/>
      <c r="P74" s="370"/>
      <c r="Q74" s="370"/>
      <c r="R74" s="371"/>
      <c r="S74" s="371"/>
      <c r="T74" s="371"/>
      <c r="U74" s="371"/>
    </row>
    <row r="75" spans="1:21" x14ac:dyDescent="0.2">
      <c r="A75" s="187" t="s">
        <v>519</v>
      </c>
      <c r="B75" s="190" t="s">
        <v>520</v>
      </c>
      <c r="C75" s="190" t="s">
        <v>521</v>
      </c>
      <c r="D75" s="186">
        <f t="shared" si="3"/>
        <v>37</v>
      </c>
      <c r="E75" s="190"/>
      <c r="F75" s="191">
        <v>3500</v>
      </c>
      <c r="G75" s="188"/>
      <c r="H75" s="367" t="s">
        <v>3564</v>
      </c>
      <c r="I75" s="367" t="s">
        <v>3565</v>
      </c>
      <c r="J75" s="367" t="s">
        <v>3566</v>
      </c>
      <c r="K75" s="367" t="s">
        <v>3567</v>
      </c>
      <c r="L75" s="369">
        <v>39431</v>
      </c>
      <c r="M75" s="369"/>
      <c r="N75" s="370"/>
      <c r="O75" s="370"/>
      <c r="P75" s="370"/>
      <c r="Q75" s="370"/>
      <c r="R75" s="371"/>
      <c r="S75" s="371"/>
      <c r="T75" s="371"/>
      <c r="U75" s="371"/>
    </row>
    <row r="76" spans="1:21" x14ac:dyDescent="0.2">
      <c r="A76" s="187" t="s">
        <v>522</v>
      </c>
      <c r="B76" s="190" t="s">
        <v>523</v>
      </c>
      <c r="C76" s="190" t="s">
        <v>524</v>
      </c>
      <c r="D76" s="186">
        <f t="shared" si="3"/>
        <v>37</v>
      </c>
      <c r="E76" s="190"/>
      <c r="F76" s="191">
        <v>7000</v>
      </c>
      <c r="G76" s="188"/>
      <c r="H76" s="367" t="s">
        <v>3564</v>
      </c>
      <c r="I76" s="367" t="s">
        <v>3565</v>
      </c>
      <c r="J76" s="367" t="s">
        <v>3566</v>
      </c>
      <c r="K76" s="367" t="s">
        <v>3567</v>
      </c>
      <c r="L76" s="369">
        <v>39431</v>
      </c>
      <c r="M76" s="369"/>
      <c r="N76" s="370"/>
      <c r="O76" s="370"/>
      <c r="P76" s="370"/>
      <c r="Q76" s="370"/>
      <c r="R76" s="371"/>
      <c r="S76" s="371"/>
      <c r="T76" s="371"/>
      <c r="U76" s="371"/>
    </row>
    <row r="77" spans="1:21" x14ac:dyDescent="0.2">
      <c r="A77" s="187" t="s">
        <v>525</v>
      </c>
      <c r="B77" s="190" t="s">
        <v>526</v>
      </c>
      <c r="C77" s="190" t="s">
        <v>527</v>
      </c>
      <c r="D77" s="186">
        <f t="shared" si="3"/>
        <v>38</v>
      </c>
      <c r="E77" s="190"/>
      <c r="F77" s="191">
        <v>13000</v>
      </c>
      <c r="G77" s="188"/>
      <c r="H77" s="367" t="s">
        <v>3564</v>
      </c>
      <c r="I77" s="367" t="s">
        <v>3565</v>
      </c>
      <c r="J77" s="367" t="s">
        <v>3566</v>
      </c>
      <c r="K77" s="367" t="s">
        <v>3567</v>
      </c>
      <c r="L77" s="369">
        <v>39431</v>
      </c>
      <c r="M77" s="369"/>
      <c r="N77" s="370"/>
      <c r="O77" s="370"/>
      <c r="P77" s="370"/>
      <c r="Q77" s="370"/>
      <c r="R77" s="371"/>
      <c r="S77" s="371"/>
      <c r="T77" s="371"/>
      <c r="U77" s="371"/>
    </row>
    <row r="78" spans="1:21" x14ac:dyDescent="0.2">
      <c r="A78" s="187" t="s">
        <v>528</v>
      </c>
      <c r="B78" s="190" t="s">
        <v>529</v>
      </c>
      <c r="C78" s="190" t="s">
        <v>530</v>
      </c>
      <c r="D78" s="186">
        <f t="shared" si="3"/>
        <v>38</v>
      </c>
      <c r="E78" s="190"/>
      <c r="F78" s="191">
        <v>30000</v>
      </c>
      <c r="G78" s="188"/>
      <c r="H78" s="367" t="s">
        <v>3564</v>
      </c>
      <c r="I78" s="367" t="s">
        <v>3565</v>
      </c>
      <c r="J78" s="367" t="s">
        <v>3566</v>
      </c>
      <c r="K78" s="367" t="s">
        <v>3567</v>
      </c>
      <c r="L78" s="369">
        <v>39431</v>
      </c>
      <c r="M78" s="369"/>
      <c r="N78" s="370"/>
      <c r="O78" s="370"/>
      <c r="P78" s="370"/>
      <c r="Q78" s="370"/>
      <c r="R78" s="371"/>
      <c r="S78" s="371"/>
      <c r="T78" s="371"/>
      <c r="U78" s="371"/>
    </row>
    <row r="79" spans="1:21" x14ac:dyDescent="0.2">
      <c r="A79" s="187" t="s">
        <v>531</v>
      </c>
      <c r="B79" s="190" t="s">
        <v>532</v>
      </c>
      <c r="C79" s="190" t="s">
        <v>533</v>
      </c>
      <c r="D79" s="186">
        <f t="shared" si="3"/>
        <v>38</v>
      </c>
      <c r="E79" s="190"/>
      <c r="F79" s="191">
        <v>50000</v>
      </c>
      <c r="G79" s="188"/>
      <c r="H79" s="367" t="s">
        <v>3564</v>
      </c>
      <c r="I79" s="367" t="s">
        <v>3565</v>
      </c>
      <c r="J79" s="367" t="s">
        <v>3566</v>
      </c>
      <c r="K79" s="367" t="s">
        <v>3567</v>
      </c>
      <c r="L79" s="369">
        <v>39431</v>
      </c>
      <c r="M79" s="369"/>
      <c r="N79" s="370"/>
      <c r="O79" s="370"/>
      <c r="P79" s="370"/>
      <c r="Q79" s="370"/>
      <c r="R79" s="371"/>
      <c r="S79" s="371"/>
      <c r="T79" s="371"/>
      <c r="U79" s="371"/>
    </row>
    <row r="80" spans="1:21" x14ac:dyDescent="0.2">
      <c r="A80" s="187" t="s">
        <v>534</v>
      </c>
      <c r="B80" s="190" t="s">
        <v>535</v>
      </c>
      <c r="C80" s="190" t="s">
        <v>536</v>
      </c>
      <c r="D80" s="186">
        <f t="shared" si="3"/>
        <v>39</v>
      </c>
      <c r="E80" s="190"/>
      <c r="F80" s="191">
        <v>85000</v>
      </c>
      <c r="G80" s="188"/>
      <c r="H80" s="367"/>
      <c r="I80" s="367"/>
      <c r="J80" s="367"/>
      <c r="K80" s="367"/>
      <c r="L80" s="367"/>
      <c r="M80" s="367"/>
      <c r="N80" s="367"/>
      <c r="O80" s="367"/>
      <c r="P80" s="367"/>
      <c r="Q80" s="367"/>
      <c r="R80" s="367"/>
      <c r="S80" s="367"/>
      <c r="T80" s="367"/>
      <c r="U80" s="367"/>
    </row>
    <row r="81" spans="1:20" x14ac:dyDescent="0.2">
      <c r="A81" s="187" t="s">
        <v>538</v>
      </c>
      <c r="B81" s="190" t="s">
        <v>539</v>
      </c>
      <c r="C81" s="190" t="s">
        <v>540</v>
      </c>
      <c r="D81" s="186">
        <f t="shared" si="3"/>
        <v>31</v>
      </c>
      <c r="E81" s="190"/>
      <c r="F81" s="191">
        <v>1800</v>
      </c>
      <c r="G81" s="188"/>
      <c r="H81" s="367"/>
      <c r="I81" s="367"/>
      <c r="J81" s="367"/>
      <c r="K81" s="367"/>
      <c r="L81" s="367"/>
      <c r="M81" s="367"/>
      <c r="N81" s="367"/>
      <c r="O81" s="367"/>
      <c r="P81" s="367"/>
      <c r="Q81" s="367"/>
      <c r="R81" s="367"/>
      <c r="S81" s="367"/>
      <c r="T81" s="367"/>
    </row>
    <row r="82" spans="1:20" x14ac:dyDescent="0.2">
      <c r="A82" s="187" t="s">
        <v>541</v>
      </c>
      <c r="B82" s="190" t="s">
        <v>542</v>
      </c>
      <c r="C82" s="190" t="s">
        <v>543</v>
      </c>
      <c r="D82" s="186">
        <f t="shared" si="3"/>
        <v>32</v>
      </c>
      <c r="E82" s="190"/>
      <c r="F82" s="191">
        <v>2500</v>
      </c>
      <c r="G82" s="188"/>
      <c r="H82" s="367"/>
      <c r="I82" s="367"/>
      <c r="J82" s="367"/>
      <c r="K82" s="367"/>
      <c r="L82" s="367"/>
      <c r="M82" s="367"/>
      <c r="N82" s="367"/>
      <c r="O82" s="367"/>
      <c r="P82" s="367"/>
      <c r="Q82" s="367"/>
      <c r="R82" s="367"/>
      <c r="S82" s="367"/>
      <c r="T82" s="367"/>
    </row>
    <row r="83" spans="1:20" x14ac:dyDescent="0.2">
      <c r="A83" s="187" t="s">
        <v>544</v>
      </c>
      <c r="B83" s="190" t="s">
        <v>545</v>
      </c>
      <c r="C83" s="190" t="s">
        <v>546</v>
      </c>
      <c r="D83" s="186">
        <f t="shared" si="3"/>
        <v>32</v>
      </c>
      <c r="E83" s="190"/>
      <c r="F83" s="191">
        <v>4000</v>
      </c>
      <c r="G83" s="188"/>
      <c r="H83" s="367"/>
      <c r="I83" s="367"/>
      <c r="J83" s="367"/>
      <c r="K83" s="367"/>
      <c r="L83" s="367"/>
      <c r="M83" s="367"/>
      <c r="N83" s="367"/>
      <c r="O83" s="367"/>
      <c r="P83" s="367"/>
      <c r="Q83" s="367"/>
      <c r="R83" s="367"/>
      <c r="S83" s="367"/>
      <c r="T83" s="367"/>
    </row>
    <row r="84" spans="1:20" x14ac:dyDescent="0.2">
      <c r="A84" s="187" t="s">
        <v>547</v>
      </c>
      <c r="B84" s="190" t="s">
        <v>548</v>
      </c>
      <c r="C84" s="190" t="s">
        <v>549</v>
      </c>
      <c r="D84" s="186">
        <f t="shared" si="3"/>
        <v>33</v>
      </c>
      <c r="E84" s="190"/>
      <c r="F84" s="191">
        <v>7000</v>
      </c>
      <c r="G84" s="188"/>
      <c r="H84" s="367"/>
      <c r="I84" s="367"/>
      <c r="J84" s="367"/>
      <c r="K84" s="367"/>
      <c r="L84" s="367"/>
      <c r="M84" s="367"/>
      <c r="N84" s="367"/>
      <c r="O84" s="367"/>
      <c r="P84" s="367"/>
      <c r="Q84" s="367"/>
      <c r="R84" s="367"/>
      <c r="S84" s="367"/>
      <c r="T84" s="367"/>
    </row>
    <row r="85" spans="1:20" x14ac:dyDescent="0.2">
      <c r="A85" s="187" t="s">
        <v>550</v>
      </c>
      <c r="B85" s="190" t="s">
        <v>551</v>
      </c>
      <c r="C85" s="190" t="s">
        <v>552</v>
      </c>
      <c r="D85" s="186">
        <f t="shared" si="3"/>
        <v>34</v>
      </c>
      <c r="E85" s="190"/>
      <c r="F85" s="191">
        <v>20000</v>
      </c>
      <c r="G85" s="188"/>
      <c r="H85" s="367"/>
      <c r="I85" s="367"/>
      <c r="J85" s="367"/>
      <c r="K85" s="367"/>
      <c r="L85" s="367"/>
      <c r="M85" s="367"/>
      <c r="N85" s="367"/>
      <c r="O85" s="367"/>
      <c r="P85" s="367"/>
      <c r="Q85" s="367"/>
      <c r="R85" s="367"/>
      <c r="S85" s="367"/>
      <c r="T85" s="367"/>
    </row>
    <row r="86" spans="1:20" x14ac:dyDescent="0.2">
      <c r="A86" s="187" t="s">
        <v>553</v>
      </c>
      <c r="B86" s="190" t="s">
        <v>554</v>
      </c>
      <c r="C86" s="190" t="s">
        <v>555</v>
      </c>
      <c r="D86" s="186">
        <f t="shared" si="3"/>
        <v>34</v>
      </c>
      <c r="E86" s="190"/>
      <c r="F86" s="191">
        <v>24000</v>
      </c>
      <c r="G86" s="188"/>
      <c r="H86" s="367"/>
      <c r="I86" s="367"/>
      <c r="J86" s="367"/>
      <c r="K86" s="367"/>
      <c r="L86" s="367"/>
      <c r="M86" s="367"/>
      <c r="N86" s="367"/>
      <c r="O86" s="367"/>
      <c r="P86" s="367"/>
      <c r="Q86" s="367"/>
      <c r="R86" s="367"/>
      <c r="S86" s="367"/>
      <c r="T86" s="367"/>
    </row>
    <row r="87" spans="1:20" x14ac:dyDescent="0.2">
      <c r="A87" s="187" t="s">
        <v>556</v>
      </c>
      <c r="B87" s="190" t="s">
        <v>557</v>
      </c>
      <c r="C87" s="190" t="s">
        <v>558</v>
      </c>
      <c r="D87" s="186">
        <f t="shared" si="3"/>
        <v>35</v>
      </c>
      <c r="E87" s="190"/>
      <c r="F87" s="191">
        <v>40000</v>
      </c>
      <c r="G87" s="188"/>
      <c r="H87" s="367"/>
      <c r="I87" s="367"/>
      <c r="J87" s="367"/>
      <c r="K87" s="367"/>
      <c r="L87" s="367"/>
      <c r="M87" s="367"/>
      <c r="N87" s="367"/>
      <c r="O87" s="367"/>
      <c r="P87" s="367"/>
      <c r="Q87" s="367"/>
      <c r="R87" s="367"/>
      <c r="S87" s="367"/>
      <c r="T87" s="367"/>
    </row>
    <row r="88" spans="1:20" ht="30" x14ac:dyDescent="0.2">
      <c r="A88" s="187" t="s">
        <v>698</v>
      </c>
      <c r="B88" s="190" t="s">
        <v>699</v>
      </c>
      <c r="C88" s="190" t="s">
        <v>700</v>
      </c>
      <c r="D88" s="186">
        <f t="shared" si="3"/>
        <v>39</v>
      </c>
      <c r="E88" s="190"/>
      <c r="F88" s="191">
        <v>299</v>
      </c>
      <c r="G88" s="188"/>
      <c r="H88" s="367" t="s">
        <v>48</v>
      </c>
      <c r="I88" s="367" t="s">
        <v>3568</v>
      </c>
      <c r="J88" s="367" t="s">
        <v>3520</v>
      </c>
      <c r="K88" s="367" t="s">
        <v>3523</v>
      </c>
      <c r="L88" s="369"/>
      <c r="M88" s="369" t="s">
        <v>3523</v>
      </c>
      <c r="N88" s="370">
        <v>36</v>
      </c>
      <c r="O88" s="370">
        <v>27</v>
      </c>
      <c r="P88" s="370">
        <v>10</v>
      </c>
      <c r="Q88" s="370">
        <v>4</v>
      </c>
      <c r="R88" s="371">
        <v>1</v>
      </c>
      <c r="S88" s="371"/>
      <c r="T88" s="371"/>
    </row>
    <row r="89" spans="1:20" ht="30" x14ac:dyDescent="0.2">
      <c r="A89" s="187" t="s">
        <v>702</v>
      </c>
      <c r="B89" s="190" t="s">
        <v>703</v>
      </c>
      <c r="C89" s="190" t="s">
        <v>704</v>
      </c>
      <c r="D89" s="186">
        <f t="shared" si="3"/>
        <v>38</v>
      </c>
      <c r="E89" s="190"/>
      <c r="F89" s="191">
        <v>499</v>
      </c>
      <c r="G89" s="188"/>
      <c r="H89" s="367" t="s">
        <v>48</v>
      </c>
      <c r="I89" s="367" t="s">
        <v>3568</v>
      </c>
      <c r="J89" s="367" t="s">
        <v>3520</v>
      </c>
      <c r="K89" s="367" t="s">
        <v>3523</v>
      </c>
      <c r="L89" s="369"/>
      <c r="M89" s="369" t="s">
        <v>3523</v>
      </c>
      <c r="N89" s="370">
        <v>44</v>
      </c>
      <c r="O89" s="370">
        <v>34</v>
      </c>
      <c r="P89" s="370">
        <v>10</v>
      </c>
      <c r="Q89" s="370">
        <v>5</v>
      </c>
      <c r="R89" s="371">
        <v>1</v>
      </c>
      <c r="S89" s="371"/>
      <c r="T89" s="371"/>
    </row>
    <row r="90" spans="1:20" ht="30" x14ac:dyDescent="0.2">
      <c r="A90" s="187" t="s">
        <v>705</v>
      </c>
      <c r="B90" s="190" t="s">
        <v>706</v>
      </c>
      <c r="C90" s="190" t="s">
        <v>707</v>
      </c>
      <c r="D90" s="186">
        <f t="shared" si="3"/>
        <v>40</v>
      </c>
      <c r="E90" s="190"/>
      <c r="F90" s="191">
        <v>399</v>
      </c>
      <c r="G90" s="185"/>
      <c r="H90" s="367" t="s">
        <v>48</v>
      </c>
      <c r="I90" s="367" t="s">
        <v>3568</v>
      </c>
      <c r="J90" s="367" t="s">
        <v>3520</v>
      </c>
      <c r="K90" s="367" t="s">
        <v>3523</v>
      </c>
      <c r="L90" s="369"/>
      <c r="M90" s="369" t="s">
        <v>3523</v>
      </c>
      <c r="N90" s="370">
        <v>34</v>
      </c>
      <c r="O90" s="370">
        <v>32</v>
      </c>
      <c r="P90" s="370">
        <v>11</v>
      </c>
      <c r="Q90" s="370">
        <v>1.7</v>
      </c>
      <c r="R90" s="371">
        <v>1</v>
      </c>
      <c r="S90" s="371"/>
      <c r="T90" s="371"/>
    </row>
    <row r="91" spans="1:20" x14ac:dyDescent="0.2">
      <c r="A91" s="187" t="s">
        <v>708</v>
      </c>
      <c r="B91" s="190" t="s">
        <v>709</v>
      </c>
      <c r="C91" s="190" t="s">
        <v>710</v>
      </c>
      <c r="D91" s="186">
        <f t="shared" si="3"/>
        <v>29</v>
      </c>
      <c r="E91" s="190"/>
      <c r="F91" s="191">
        <v>99</v>
      </c>
      <c r="G91" s="185"/>
      <c r="H91" s="367" t="s">
        <v>64</v>
      </c>
      <c r="I91" s="367" t="s">
        <v>3568</v>
      </c>
      <c r="J91" s="367" t="s">
        <v>3520</v>
      </c>
      <c r="K91" s="367" t="s">
        <v>3523</v>
      </c>
      <c r="L91" s="369"/>
      <c r="M91" s="369" t="s">
        <v>3523</v>
      </c>
      <c r="N91" s="370">
        <v>24</v>
      </c>
      <c r="O91" s="370">
        <v>10</v>
      </c>
      <c r="P91" s="370">
        <v>6</v>
      </c>
      <c r="Q91" s="370">
        <v>0.2</v>
      </c>
      <c r="R91" s="371">
        <v>1</v>
      </c>
      <c r="S91" s="371"/>
      <c r="T91" s="371"/>
    </row>
    <row r="92" spans="1:20" x14ac:dyDescent="0.2">
      <c r="A92" s="187" t="s">
        <v>711</v>
      </c>
      <c r="B92" s="190" t="s">
        <v>712</v>
      </c>
      <c r="C92" s="190" t="s">
        <v>713</v>
      </c>
      <c r="D92" s="186">
        <f t="shared" si="3"/>
        <v>27</v>
      </c>
      <c r="E92" s="190"/>
      <c r="F92" s="191">
        <v>149</v>
      </c>
      <c r="G92" s="185"/>
      <c r="H92" s="367" t="s">
        <v>64</v>
      </c>
      <c r="I92" s="367" t="s">
        <v>3568</v>
      </c>
      <c r="J92" s="367" t="s">
        <v>3520</v>
      </c>
      <c r="K92" s="367" t="s">
        <v>3523</v>
      </c>
      <c r="L92" s="369"/>
      <c r="M92" s="369" t="s">
        <v>3523</v>
      </c>
      <c r="N92" s="370">
        <v>24</v>
      </c>
      <c r="O92" s="370">
        <v>10</v>
      </c>
      <c r="P92" s="370">
        <v>6</v>
      </c>
      <c r="Q92" s="370">
        <v>0.2</v>
      </c>
      <c r="R92" s="371">
        <v>1</v>
      </c>
      <c r="S92" s="371"/>
      <c r="T92" s="371"/>
    </row>
    <row r="93" spans="1:20" x14ac:dyDescent="0.2">
      <c r="A93" s="187" t="s">
        <v>714</v>
      </c>
      <c r="B93" s="190" t="s">
        <v>715</v>
      </c>
      <c r="C93" s="190" t="s">
        <v>716</v>
      </c>
      <c r="D93" s="186">
        <f t="shared" si="3"/>
        <v>38</v>
      </c>
      <c r="E93" s="190"/>
      <c r="F93" s="191">
        <v>248</v>
      </c>
      <c r="G93" s="185"/>
      <c r="H93" s="367" t="s">
        <v>64</v>
      </c>
      <c r="I93" s="367" t="s">
        <v>3568</v>
      </c>
      <c r="J93" s="367" t="s">
        <v>3520</v>
      </c>
      <c r="K93" s="367" t="s">
        <v>3523</v>
      </c>
      <c r="L93" s="369"/>
      <c r="M93" s="369" t="s">
        <v>3523</v>
      </c>
      <c r="N93" s="370">
        <v>24</v>
      </c>
      <c r="O93" s="370">
        <v>10</v>
      </c>
      <c r="P93" s="370">
        <v>6</v>
      </c>
      <c r="Q93" s="370">
        <v>0.4</v>
      </c>
      <c r="R93" s="371">
        <v>1</v>
      </c>
      <c r="S93" s="371"/>
      <c r="T93" s="371"/>
    </row>
    <row r="94" spans="1:20" x14ac:dyDescent="0.2">
      <c r="A94" s="187" t="s">
        <v>717</v>
      </c>
      <c r="B94" s="190" t="s">
        <v>718</v>
      </c>
      <c r="C94" s="190" t="s">
        <v>719</v>
      </c>
      <c r="D94" s="186">
        <f t="shared" si="3"/>
        <v>39</v>
      </c>
      <c r="E94" s="190"/>
      <c r="F94" s="191">
        <v>347</v>
      </c>
      <c r="G94" s="185"/>
      <c r="H94" s="367" t="s">
        <v>64</v>
      </c>
      <c r="I94" s="367" t="s">
        <v>3568</v>
      </c>
      <c r="J94" s="367" t="s">
        <v>3520</v>
      </c>
      <c r="K94" s="367" t="s">
        <v>3523</v>
      </c>
      <c r="L94" s="369"/>
      <c r="M94" s="369" t="s">
        <v>3523</v>
      </c>
      <c r="N94" s="370">
        <v>29</v>
      </c>
      <c r="O94" s="370">
        <v>16</v>
      </c>
      <c r="P94" s="370">
        <v>14</v>
      </c>
      <c r="Q94" s="370">
        <v>1</v>
      </c>
      <c r="R94" s="371">
        <v>1</v>
      </c>
      <c r="S94" s="371"/>
      <c r="T94" s="371"/>
    </row>
    <row r="95" spans="1:20" x14ac:dyDescent="0.2">
      <c r="A95" s="187" t="s">
        <v>720</v>
      </c>
      <c r="B95" s="190" t="s">
        <v>721</v>
      </c>
      <c r="C95" s="190" t="s">
        <v>722</v>
      </c>
      <c r="D95" s="186">
        <f t="shared" ref="D95:D104" si="4">LEN(C95)</f>
        <v>28</v>
      </c>
      <c r="E95" s="190"/>
      <c r="F95" s="191">
        <v>199</v>
      </c>
      <c r="G95" s="185"/>
      <c r="H95" s="367" t="s">
        <v>64</v>
      </c>
      <c r="I95" s="367" t="s">
        <v>3568</v>
      </c>
      <c r="J95" s="367" t="s">
        <v>3520</v>
      </c>
      <c r="K95" s="367" t="s">
        <v>3523</v>
      </c>
      <c r="L95" s="369"/>
      <c r="M95" s="369" t="s">
        <v>3523</v>
      </c>
      <c r="N95" s="370">
        <v>21</v>
      </c>
      <c r="O95" s="370">
        <v>14</v>
      </c>
      <c r="P95" s="370">
        <v>13</v>
      </c>
      <c r="Q95" s="370">
        <v>17</v>
      </c>
      <c r="R95" s="371">
        <v>50</v>
      </c>
      <c r="S95" s="371"/>
      <c r="T95" s="371"/>
    </row>
    <row r="96" spans="1:20" x14ac:dyDescent="0.2">
      <c r="A96" s="187" t="s">
        <v>723</v>
      </c>
      <c r="B96" s="190" t="s">
        <v>724</v>
      </c>
      <c r="C96" s="190" t="s">
        <v>725</v>
      </c>
      <c r="D96" s="186">
        <f t="shared" si="4"/>
        <v>26</v>
      </c>
      <c r="E96" s="190"/>
      <c r="F96" s="191">
        <v>99</v>
      </c>
      <c r="G96" s="185"/>
      <c r="H96" s="367" t="s">
        <v>64</v>
      </c>
      <c r="I96" s="367" t="s">
        <v>3568</v>
      </c>
      <c r="J96" s="367" t="s">
        <v>3520</v>
      </c>
      <c r="K96" s="367" t="s">
        <v>3523</v>
      </c>
      <c r="L96" s="369"/>
      <c r="M96" s="369" t="s">
        <v>3523</v>
      </c>
      <c r="N96" s="370" t="s">
        <v>3523</v>
      </c>
      <c r="O96" s="370"/>
      <c r="P96" s="370"/>
      <c r="Q96" s="370"/>
      <c r="R96" s="371"/>
      <c r="S96" s="371"/>
      <c r="T96" s="371"/>
    </row>
    <row r="97" spans="1:20" x14ac:dyDescent="0.2">
      <c r="A97" s="187" t="s">
        <v>726</v>
      </c>
      <c r="B97" s="190" t="s">
        <v>727</v>
      </c>
      <c r="C97" s="190" t="s">
        <v>728</v>
      </c>
      <c r="D97" s="186">
        <f t="shared" si="4"/>
        <v>34</v>
      </c>
      <c r="E97" s="190"/>
      <c r="F97" s="191">
        <v>365</v>
      </c>
      <c r="G97" s="185"/>
      <c r="H97" s="367" t="s">
        <v>48</v>
      </c>
      <c r="I97" s="367" t="s">
        <v>3568</v>
      </c>
      <c r="J97" s="367" t="s">
        <v>3520</v>
      </c>
      <c r="K97" s="367" t="s">
        <v>3523</v>
      </c>
      <c r="L97" s="369"/>
      <c r="M97" s="369" t="s">
        <v>3523</v>
      </c>
      <c r="N97" s="370">
        <v>25</v>
      </c>
      <c r="O97" s="370">
        <v>24</v>
      </c>
      <c r="P97" s="370">
        <v>7</v>
      </c>
      <c r="Q97" s="370">
        <v>0.5</v>
      </c>
      <c r="R97" s="371">
        <v>1</v>
      </c>
      <c r="S97" s="371"/>
      <c r="T97" s="371"/>
    </row>
    <row r="98" spans="1:20" x14ac:dyDescent="0.2">
      <c r="A98" s="187" t="s">
        <v>729</v>
      </c>
      <c r="B98" s="190" t="s">
        <v>730</v>
      </c>
      <c r="C98" s="190" t="s">
        <v>731</v>
      </c>
      <c r="D98" s="186">
        <f t="shared" si="4"/>
        <v>32</v>
      </c>
      <c r="E98" s="190"/>
      <c r="F98" s="191">
        <v>60</v>
      </c>
      <c r="G98" s="185"/>
      <c r="H98" s="367" t="s">
        <v>64</v>
      </c>
      <c r="I98" s="367" t="s">
        <v>3568</v>
      </c>
      <c r="J98" s="367" t="s">
        <v>3520</v>
      </c>
      <c r="K98" s="367" t="s">
        <v>3523</v>
      </c>
      <c r="L98" s="369"/>
      <c r="M98" s="369" t="s">
        <v>3523</v>
      </c>
      <c r="N98" s="370">
        <v>10</v>
      </c>
      <c r="O98" s="370">
        <v>5</v>
      </c>
      <c r="P98" s="370">
        <v>6</v>
      </c>
      <c r="Q98" s="370">
        <v>1.36</v>
      </c>
      <c r="R98" s="371">
        <v>1</v>
      </c>
      <c r="S98" s="371"/>
      <c r="T98" s="371"/>
    </row>
    <row r="99" spans="1:20" ht="30" x14ac:dyDescent="0.2">
      <c r="A99" s="187" t="s">
        <v>733</v>
      </c>
      <c r="B99" s="190" t="s">
        <v>734</v>
      </c>
      <c r="C99" s="190" t="s">
        <v>735</v>
      </c>
      <c r="D99" s="186">
        <f t="shared" si="4"/>
        <v>22</v>
      </c>
      <c r="E99" s="190"/>
      <c r="F99" s="191">
        <v>2497</v>
      </c>
      <c r="G99" s="185"/>
      <c r="H99" s="367" t="s">
        <v>64</v>
      </c>
      <c r="I99" s="367" t="s">
        <v>3568</v>
      </c>
      <c r="J99" s="367" t="s">
        <v>3520</v>
      </c>
      <c r="K99" s="367" t="s">
        <v>3523</v>
      </c>
      <c r="L99" s="369"/>
      <c r="M99" s="369" t="s">
        <v>3523</v>
      </c>
      <c r="N99" s="370">
        <v>43.18</v>
      </c>
      <c r="O99" s="370">
        <v>35.56</v>
      </c>
      <c r="P99" s="370">
        <v>22.86</v>
      </c>
      <c r="Q99" s="370">
        <v>0</v>
      </c>
      <c r="R99" s="371">
        <v>1</v>
      </c>
      <c r="S99" s="371"/>
      <c r="T99" s="371"/>
    </row>
    <row r="100" spans="1:20" ht="30" x14ac:dyDescent="0.2">
      <c r="A100" s="187" t="s">
        <v>737</v>
      </c>
      <c r="B100" s="190" t="s">
        <v>738</v>
      </c>
      <c r="C100" s="190" t="s">
        <v>739</v>
      </c>
      <c r="D100" s="186">
        <f t="shared" si="4"/>
        <v>29</v>
      </c>
      <c r="E100" s="190"/>
      <c r="F100" s="191">
        <v>1997</v>
      </c>
      <c r="G100" s="185"/>
      <c r="H100" s="367" t="s">
        <v>64</v>
      </c>
      <c r="I100" s="367" t="s">
        <v>3568</v>
      </c>
      <c r="J100" s="367" t="s">
        <v>3520</v>
      </c>
      <c r="K100" s="367" t="s">
        <v>3523</v>
      </c>
      <c r="L100" s="369"/>
      <c r="M100" s="369" t="s">
        <v>3523</v>
      </c>
      <c r="N100" s="370">
        <v>49</v>
      </c>
      <c r="O100" s="370">
        <v>40</v>
      </c>
      <c r="P100" s="370">
        <v>30</v>
      </c>
      <c r="Q100" s="370">
        <v>5.6</v>
      </c>
      <c r="R100" s="371">
        <v>1</v>
      </c>
      <c r="S100" s="371"/>
      <c r="T100" s="371"/>
    </row>
    <row r="101" spans="1:20" ht="45" x14ac:dyDescent="0.2">
      <c r="A101" s="187" t="s">
        <v>740</v>
      </c>
      <c r="B101" s="190" t="s">
        <v>741</v>
      </c>
      <c r="C101" s="190" t="s">
        <v>742</v>
      </c>
      <c r="D101" s="186">
        <f t="shared" si="4"/>
        <v>26</v>
      </c>
      <c r="E101" s="190"/>
      <c r="F101" s="191">
        <v>599</v>
      </c>
      <c r="G101" s="185"/>
      <c r="H101" s="367" t="s">
        <v>64</v>
      </c>
      <c r="I101" s="367" t="s">
        <v>3568</v>
      </c>
      <c r="J101" s="367" t="s">
        <v>3569</v>
      </c>
      <c r="K101" s="367" t="s">
        <v>3523</v>
      </c>
      <c r="L101" s="369"/>
      <c r="M101" s="369" t="s">
        <v>3523</v>
      </c>
      <c r="N101" s="370">
        <v>40.64</v>
      </c>
      <c r="O101" s="370">
        <v>25.4</v>
      </c>
      <c r="P101" s="370">
        <v>21.59</v>
      </c>
      <c r="Q101" s="370">
        <v>3.5833767999999999</v>
      </c>
      <c r="R101" s="371">
        <v>1</v>
      </c>
      <c r="S101" s="371"/>
      <c r="T101" s="371"/>
    </row>
    <row r="102" spans="1:20" x14ac:dyDescent="0.2">
      <c r="A102" s="187" t="s">
        <v>743</v>
      </c>
      <c r="B102" s="190" t="s">
        <v>744</v>
      </c>
      <c r="C102" s="190" t="s">
        <v>745</v>
      </c>
      <c r="D102" s="186">
        <f t="shared" si="4"/>
        <v>32</v>
      </c>
      <c r="E102" s="190"/>
      <c r="F102" s="191">
        <v>999</v>
      </c>
      <c r="G102" s="185"/>
      <c r="H102" s="367" t="s">
        <v>64</v>
      </c>
      <c r="I102" s="367" t="s">
        <v>3568</v>
      </c>
      <c r="J102" s="367" t="s">
        <v>3520</v>
      </c>
      <c r="K102" s="367" t="s">
        <v>3523</v>
      </c>
      <c r="L102" s="369"/>
      <c r="M102" s="369" t="s">
        <v>3523</v>
      </c>
      <c r="N102" s="370">
        <v>39</v>
      </c>
      <c r="O102" s="370">
        <v>25</v>
      </c>
      <c r="P102" s="370">
        <v>15</v>
      </c>
      <c r="Q102" s="370">
        <v>1.2</v>
      </c>
      <c r="R102" s="371">
        <v>1</v>
      </c>
      <c r="S102" s="371"/>
      <c r="T102" s="371"/>
    </row>
    <row r="103" spans="1:20" x14ac:dyDescent="0.2">
      <c r="A103" s="187" t="s">
        <v>746</v>
      </c>
      <c r="B103" s="190" t="s">
        <v>747</v>
      </c>
      <c r="C103" s="190" t="s">
        <v>748</v>
      </c>
      <c r="D103" s="186">
        <f t="shared" si="4"/>
        <v>23</v>
      </c>
      <c r="E103" s="190"/>
      <c r="F103" s="191">
        <v>899</v>
      </c>
      <c r="G103" s="185"/>
      <c r="H103" s="367" t="s">
        <v>64</v>
      </c>
      <c r="I103" s="367" t="s">
        <v>3568</v>
      </c>
      <c r="J103" s="367" t="s">
        <v>3520</v>
      </c>
      <c r="K103" s="367" t="s">
        <v>3523</v>
      </c>
      <c r="L103" s="369"/>
      <c r="M103" s="369" t="s">
        <v>3523</v>
      </c>
      <c r="N103" s="370">
        <v>22.86</v>
      </c>
      <c r="O103" s="370">
        <v>9.5250000000000004</v>
      </c>
      <c r="P103" s="370">
        <v>5.08</v>
      </c>
      <c r="Q103" s="370">
        <v>0.22</v>
      </c>
      <c r="R103" s="371">
        <v>1</v>
      </c>
      <c r="S103" s="371"/>
      <c r="T103" s="371"/>
    </row>
    <row r="104" spans="1:20" x14ac:dyDescent="0.2">
      <c r="A104" s="187" t="s">
        <v>749</v>
      </c>
      <c r="B104" s="190" t="s">
        <v>750</v>
      </c>
      <c r="C104" s="190" t="s">
        <v>751</v>
      </c>
      <c r="D104" s="186">
        <f t="shared" si="4"/>
        <v>29</v>
      </c>
      <c r="E104" s="190"/>
      <c r="F104" s="191">
        <v>499</v>
      </c>
      <c r="G104" s="185"/>
      <c r="H104" s="367" t="s">
        <v>64</v>
      </c>
      <c r="I104" s="367" t="s">
        <v>3568</v>
      </c>
      <c r="J104" s="367" t="s">
        <v>3520</v>
      </c>
      <c r="K104" s="367" t="s">
        <v>3523</v>
      </c>
      <c r="L104" s="369"/>
      <c r="M104" s="369" t="s">
        <v>3523</v>
      </c>
      <c r="N104" s="370">
        <v>29</v>
      </c>
      <c r="O104" s="370">
        <v>16</v>
      </c>
      <c r="P104" s="370">
        <v>14</v>
      </c>
      <c r="Q104" s="370">
        <v>0.4</v>
      </c>
      <c r="R104" s="371">
        <v>1</v>
      </c>
      <c r="S104" s="371"/>
      <c r="T104" s="371"/>
    </row>
    <row r="105" spans="1:20" x14ac:dyDescent="0.2">
      <c r="A105" s="187" t="s">
        <v>898</v>
      </c>
      <c r="B105" s="190" t="s">
        <v>3570</v>
      </c>
      <c r="C105" s="190" t="s">
        <v>900</v>
      </c>
      <c r="D105" s="186">
        <f t="shared" ref="D105:D128" si="5">LEN(C105)</f>
        <v>32</v>
      </c>
      <c r="E105" s="190"/>
      <c r="F105" s="191">
        <v>100</v>
      </c>
      <c r="G105" s="185"/>
      <c r="H105" s="367" t="s">
        <v>64</v>
      </c>
      <c r="I105" s="367" t="s">
        <v>3568</v>
      </c>
      <c r="J105" s="367" t="s">
        <v>3571</v>
      </c>
      <c r="K105" s="367" t="s">
        <v>3523</v>
      </c>
      <c r="L105" s="369"/>
      <c r="M105" s="369" t="s">
        <v>3523</v>
      </c>
      <c r="N105" s="370">
        <v>29</v>
      </c>
      <c r="O105" s="370">
        <v>16</v>
      </c>
      <c r="P105" s="370">
        <v>14</v>
      </c>
      <c r="Q105" s="370">
        <v>0.8</v>
      </c>
      <c r="R105" s="371">
        <v>1</v>
      </c>
      <c r="S105" s="371"/>
      <c r="T105" s="371"/>
    </row>
    <row r="106" spans="1:20" x14ac:dyDescent="0.2">
      <c r="A106" s="187" t="s">
        <v>901</v>
      </c>
      <c r="B106" s="190" t="s">
        <v>3572</v>
      </c>
      <c r="C106" s="190" t="s">
        <v>903</v>
      </c>
      <c r="D106" s="186">
        <f t="shared" si="5"/>
        <v>32</v>
      </c>
      <c r="E106" s="190"/>
      <c r="F106" s="191">
        <v>100</v>
      </c>
      <c r="G106" s="185"/>
      <c r="H106" s="367" t="s">
        <v>64</v>
      </c>
      <c r="I106" s="367" t="s">
        <v>3568</v>
      </c>
      <c r="J106" s="367" t="s">
        <v>3571</v>
      </c>
      <c r="K106" s="367" t="s">
        <v>3523</v>
      </c>
      <c r="L106" s="369"/>
      <c r="M106" s="369" t="s">
        <v>3523</v>
      </c>
      <c r="N106" s="370">
        <v>29</v>
      </c>
      <c r="O106" s="370">
        <v>16</v>
      </c>
      <c r="P106" s="370">
        <v>14</v>
      </c>
      <c r="Q106" s="370">
        <v>0.8</v>
      </c>
      <c r="R106" s="371">
        <v>1</v>
      </c>
      <c r="S106" s="371"/>
      <c r="T106" s="371"/>
    </row>
    <row r="107" spans="1:20" x14ac:dyDescent="0.2">
      <c r="A107" s="187" t="s">
        <v>904</v>
      </c>
      <c r="B107" s="190" t="s">
        <v>3573</v>
      </c>
      <c r="C107" s="190" t="s">
        <v>906</v>
      </c>
      <c r="D107" s="186">
        <f t="shared" si="5"/>
        <v>32</v>
      </c>
      <c r="E107" s="190"/>
      <c r="F107" s="191">
        <v>100</v>
      </c>
      <c r="G107" s="185"/>
      <c r="H107" s="367" t="s">
        <v>64</v>
      </c>
      <c r="I107" s="367" t="s">
        <v>3568</v>
      </c>
      <c r="J107" s="367" t="s">
        <v>3571</v>
      </c>
      <c r="K107" s="367" t="s">
        <v>3523</v>
      </c>
      <c r="L107" s="369"/>
      <c r="M107" s="369" t="s">
        <v>3523</v>
      </c>
      <c r="N107" s="370">
        <v>29</v>
      </c>
      <c r="O107" s="370">
        <v>16</v>
      </c>
      <c r="P107" s="370">
        <v>14</v>
      </c>
      <c r="Q107" s="370">
        <v>0.8</v>
      </c>
      <c r="R107" s="371">
        <v>1</v>
      </c>
      <c r="S107" s="371"/>
      <c r="T107" s="371"/>
    </row>
    <row r="108" spans="1:20" x14ac:dyDescent="0.2">
      <c r="A108" s="187" t="s">
        <v>907</v>
      </c>
      <c r="B108" s="190" t="s">
        <v>3574</v>
      </c>
      <c r="C108" s="190" t="s">
        <v>909</v>
      </c>
      <c r="D108" s="186">
        <f t="shared" si="5"/>
        <v>32</v>
      </c>
      <c r="E108" s="190"/>
      <c r="F108" s="191">
        <v>100</v>
      </c>
      <c r="G108" s="185"/>
      <c r="H108" s="367" t="s">
        <v>64</v>
      </c>
      <c r="I108" s="367" t="s">
        <v>3568</v>
      </c>
      <c r="J108" s="367" t="s">
        <v>3571</v>
      </c>
      <c r="K108" s="367" t="s">
        <v>3523</v>
      </c>
      <c r="L108" s="369"/>
      <c r="M108" s="369" t="s">
        <v>3523</v>
      </c>
      <c r="N108" s="370">
        <v>29</v>
      </c>
      <c r="O108" s="370">
        <v>16</v>
      </c>
      <c r="P108" s="370">
        <v>14</v>
      </c>
      <c r="Q108" s="370">
        <v>0.8</v>
      </c>
      <c r="R108" s="371">
        <v>1</v>
      </c>
      <c r="S108" s="371"/>
      <c r="T108" s="371"/>
    </row>
    <row r="109" spans="1:20" x14ac:dyDescent="0.2">
      <c r="A109" s="187" t="s">
        <v>910</v>
      </c>
      <c r="B109" s="190" t="s">
        <v>3575</v>
      </c>
      <c r="C109" s="190" t="s">
        <v>912</v>
      </c>
      <c r="D109" s="186">
        <f t="shared" si="5"/>
        <v>32</v>
      </c>
      <c r="E109" s="190"/>
      <c r="F109" s="191">
        <v>100</v>
      </c>
      <c r="G109" s="185"/>
      <c r="H109" s="367" t="s">
        <v>64</v>
      </c>
      <c r="I109" s="367" t="s">
        <v>3568</v>
      </c>
      <c r="J109" s="367" t="s">
        <v>3571</v>
      </c>
      <c r="K109" s="367" t="s">
        <v>3523</v>
      </c>
      <c r="L109" s="369"/>
      <c r="M109" s="369" t="s">
        <v>3523</v>
      </c>
      <c r="N109" s="370">
        <v>29</v>
      </c>
      <c r="O109" s="370">
        <v>16</v>
      </c>
      <c r="P109" s="370">
        <v>14</v>
      </c>
      <c r="Q109" s="370">
        <v>0.8</v>
      </c>
      <c r="R109" s="371">
        <v>1</v>
      </c>
      <c r="S109" s="371"/>
      <c r="T109" s="371"/>
    </row>
    <row r="110" spans="1:20" x14ac:dyDescent="0.2">
      <c r="A110" s="187" t="s">
        <v>913</v>
      </c>
      <c r="B110" s="190" t="s">
        <v>3576</v>
      </c>
      <c r="C110" s="190" t="s">
        <v>915</v>
      </c>
      <c r="D110" s="186">
        <f t="shared" si="5"/>
        <v>32</v>
      </c>
      <c r="E110" s="190"/>
      <c r="F110" s="191">
        <v>100</v>
      </c>
      <c r="G110" s="185"/>
      <c r="H110" s="367" t="s">
        <v>64</v>
      </c>
      <c r="I110" s="367" t="s">
        <v>3568</v>
      </c>
      <c r="J110" s="367" t="s">
        <v>3571</v>
      </c>
      <c r="K110" s="367" t="s">
        <v>3523</v>
      </c>
      <c r="L110" s="369"/>
      <c r="M110" s="369" t="s">
        <v>3523</v>
      </c>
      <c r="N110" s="370">
        <v>29</v>
      </c>
      <c r="O110" s="370">
        <v>16</v>
      </c>
      <c r="P110" s="370">
        <v>14</v>
      </c>
      <c r="Q110" s="370">
        <v>0.8</v>
      </c>
      <c r="R110" s="371">
        <v>1</v>
      </c>
      <c r="S110" s="371"/>
      <c r="T110" s="371"/>
    </row>
    <row r="111" spans="1:20" x14ac:dyDescent="0.2">
      <c r="A111" s="187" t="s">
        <v>916</v>
      </c>
      <c r="B111" s="190" t="s">
        <v>3577</v>
      </c>
      <c r="C111" s="190" t="s">
        <v>918</v>
      </c>
      <c r="D111" s="186">
        <f t="shared" si="5"/>
        <v>32</v>
      </c>
      <c r="E111" s="190"/>
      <c r="F111" s="191">
        <v>100</v>
      </c>
      <c r="G111" s="185"/>
      <c r="H111" s="367" t="s">
        <v>64</v>
      </c>
      <c r="I111" s="367" t="s">
        <v>3568</v>
      </c>
      <c r="J111" s="367" t="s">
        <v>3571</v>
      </c>
      <c r="K111" s="367" t="s">
        <v>3523</v>
      </c>
      <c r="L111" s="369"/>
      <c r="M111" s="369" t="s">
        <v>3523</v>
      </c>
      <c r="N111" s="370">
        <v>29</v>
      </c>
      <c r="O111" s="370">
        <v>16</v>
      </c>
      <c r="P111" s="370">
        <v>14</v>
      </c>
      <c r="Q111" s="370">
        <v>0.8</v>
      </c>
      <c r="R111" s="371">
        <v>1</v>
      </c>
      <c r="S111" s="371"/>
      <c r="T111" s="371"/>
    </row>
    <row r="112" spans="1:20" x14ac:dyDescent="0.2">
      <c r="A112" s="187" t="s">
        <v>919</v>
      </c>
      <c r="B112" s="190" t="s">
        <v>3578</v>
      </c>
      <c r="C112" s="190" t="s">
        <v>921</v>
      </c>
      <c r="D112" s="186">
        <f t="shared" si="5"/>
        <v>32</v>
      </c>
      <c r="E112" s="190"/>
      <c r="F112" s="191">
        <v>100</v>
      </c>
      <c r="G112" s="185"/>
      <c r="H112" s="367" t="s">
        <v>64</v>
      </c>
      <c r="I112" s="367" t="s">
        <v>3568</v>
      </c>
      <c r="J112" s="367" t="s">
        <v>3571</v>
      </c>
      <c r="K112" s="367" t="s">
        <v>3523</v>
      </c>
      <c r="L112" s="369"/>
      <c r="M112" s="369" t="s">
        <v>3523</v>
      </c>
      <c r="N112" s="370">
        <v>29</v>
      </c>
      <c r="O112" s="370">
        <v>16</v>
      </c>
      <c r="P112" s="370">
        <v>14</v>
      </c>
      <c r="Q112" s="370">
        <v>0.8</v>
      </c>
      <c r="R112" s="371">
        <v>1</v>
      </c>
      <c r="S112" s="371"/>
      <c r="T112" s="371"/>
    </row>
    <row r="113" spans="1:20" x14ac:dyDescent="0.2">
      <c r="A113" s="187" t="s">
        <v>923</v>
      </c>
      <c r="B113" s="190" t="s">
        <v>924</v>
      </c>
      <c r="C113" s="190" t="s">
        <v>925</v>
      </c>
      <c r="D113" s="186">
        <f t="shared" si="5"/>
        <v>33</v>
      </c>
      <c r="E113" s="190"/>
      <c r="F113" s="191">
        <v>11</v>
      </c>
      <c r="G113" s="185"/>
      <c r="H113" s="367" t="s">
        <v>3518</v>
      </c>
      <c r="I113" s="367" t="s">
        <v>3568</v>
      </c>
      <c r="J113" s="367" t="s">
        <v>3579</v>
      </c>
      <c r="K113" s="367" t="s">
        <v>3523</v>
      </c>
      <c r="L113" s="369"/>
      <c r="M113" s="369" t="s">
        <v>3523</v>
      </c>
      <c r="N113" s="370">
        <v>16</v>
      </c>
      <c r="O113" s="370">
        <v>16</v>
      </c>
      <c r="P113" s="370">
        <v>14</v>
      </c>
      <c r="Q113" s="370">
        <v>0.4</v>
      </c>
      <c r="R113" s="371">
        <v>1</v>
      </c>
      <c r="S113" s="371"/>
      <c r="T113" s="371"/>
    </row>
    <row r="114" spans="1:20" x14ac:dyDescent="0.2">
      <c r="A114" s="187" t="s">
        <v>927</v>
      </c>
      <c r="B114" s="190" t="s">
        <v>928</v>
      </c>
      <c r="C114" s="190" t="s">
        <v>929</v>
      </c>
      <c r="D114" s="186">
        <f t="shared" si="5"/>
        <v>33</v>
      </c>
      <c r="E114" s="190"/>
      <c r="F114" s="191">
        <v>11</v>
      </c>
      <c r="G114" s="185"/>
      <c r="H114" s="367" t="s">
        <v>3518</v>
      </c>
      <c r="I114" s="367" t="s">
        <v>3568</v>
      </c>
      <c r="J114" s="367" t="s">
        <v>3579</v>
      </c>
      <c r="K114" s="367" t="s">
        <v>3523</v>
      </c>
      <c r="L114" s="369"/>
      <c r="M114" s="369" t="s">
        <v>3523</v>
      </c>
      <c r="N114" s="370">
        <v>16</v>
      </c>
      <c r="O114" s="370">
        <v>16</v>
      </c>
      <c r="P114" s="370">
        <v>14</v>
      </c>
      <c r="Q114" s="370">
        <v>0.4</v>
      </c>
      <c r="R114" s="371">
        <v>1</v>
      </c>
      <c r="S114" s="371"/>
      <c r="T114" s="371"/>
    </row>
    <row r="115" spans="1:20" x14ac:dyDescent="0.2">
      <c r="A115" s="187" t="s">
        <v>930</v>
      </c>
      <c r="B115" s="190" t="s">
        <v>931</v>
      </c>
      <c r="C115" s="190" t="s">
        <v>932</v>
      </c>
      <c r="D115" s="186">
        <f t="shared" si="5"/>
        <v>33</v>
      </c>
      <c r="E115" s="190"/>
      <c r="F115" s="191">
        <v>11</v>
      </c>
      <c r="G115" s="185"/>
      <c r="H115" s="367" t="s">
        <v>3518</v>
      </c>
      <c r="I115" s="367" t="s">
        <v>3568</v>
      </c>
      <c r="J115" s="367" t="s">
        <v>3579</v>
      </c>
      <c r="K115" s="367" t="s">
        <v>3523</v>
      </c>
      <c r="L115" s="369"/>
      <c r="M115" s="369" t="s">
        <v>3523</v>
      </c>
      <c r="N115" s="370">
        <v>16</v>
      </c>
      <c r="O115" s="370">
        <v>16</v>
      </c>
      <c r="P115" s="370">
        <v>14</v>
      </c>
      <c r="Q115" s="370">
        <v>0.4</v>
      </c>
      <c r="R115" s="371">
        <v>1</v>
      </c>
      <c r="S115" s="371"/>
      <c r="T115" s="371"/>
    </row>
    <row r="116" spans="1:20" x14ac:dyDescent="0.2">
      <c r="A116" s="187" t="s">
        <v>933</v>
      </c>
      <c r="B116" s="190" t="s">
        <v>934</v>
      </c>
      <c r="C116" s="190" t="s">
        <v>935</v>
      </c>
      <c r="D116" s="186">
        <f t="shared" si="5"/>
        <v>33</v>
      </c>
      <c r="E116" s="190"/>
      <c r="F116" s="191">
        <v>11</v>
      </c>
      <c r="G116" s="185"/>
      <c r="H116" s="367" t="s">
        <v>3518</v>
      </c>
      <c r="I116" s="367" t="s">
        <v>3568</v>
      </c>
      <c r="J116" s="367" t="s">
        <v>3579</v>
      </c>
      <c r="K116" s="367" t="s">
        <v>3523</v>
      </c>
      <c r="L116" s="369"/>
      <c r="M116" s="369" t="s">
        <v>3523</v>
      </c>
      <c r="N116" s="370">
        <v>16</v>
      </c>
      <c r="O116" s="370">
        <v>16</v>
      </c>
      <c r="P116" s="370">
        <v>14</v>
      </c>
      <c r="Q116" s="370">
        <v>0.4</v>
      </c>
      <c r="R116" s="371">
        <v>1</v>
      </c>
      <c r="S116" s="371"/>
      <c r="T116" s="371"/>
    </row>
    <row r="117" spans="1:20" x14ac:dyDescent="0.2">
      <c r="A117" s="187" t="s">
        <v>936</v>
      </c>
      <c r="B117" s="190" t="s">
        <v>937</v>
      </c>
      <c r="C117" s="190" t="s">
        <v>938</v>
      </c>
      <c r="D117" s="186">
        <f t="shared" si="5"/>
        <v>33</v>
      </c>
      <c r="E117" s="190"/>
      <c r="F117" s="191">
        <v>11</v>
      </c>
      <c r="G117" s="185"/>
      <c r="H117" s="367" t="s">
        <v>3518</v>
      </c>
      <c r="I117" s="367" t="s">
        <v>3568</v>
      </c>
      <c r="J117" s="367" t="s">
        <v>3579</v>
      </c>
      <c r="K117" s="367" t="s">
        <v>3523</v>
      </c>
      <c r="L117" s="369"/>
      <c r="M117" s="369" t="s">
        <v>3523</v>
      </c>
      <c r="N117" s="370">
        <v>16</v>
      </c>
      <c r="O117" s="370">
        <v>16</v>
      </c>
      <c r="P117" s="370">
        <v>14</v>
      </c>
      <c r="Q117" s="370">
        <v>0.4</v>
      </c>
      <c r="R117" s="371">
        <v>1</v>
      </c>
      <c r="S117" s="371"/>
      <c r="T117" s="371"/>
    </row>
    <row r="118" spans="1:20" x14ac:dyDescent="0.2">
      <c r="A118" s="187" t="s">
        <v>939</v>
      </c>
      <c r="B118" s="190" t="s">
        <v>940</v>
      </c>
      <c r="C118" s="190" t="s">
        <v>941</v>
      </c>
      <c r="D118" s="186">
        <f t="shared" si="5"/>
        <v>33</v>
      </c>
      <c r="E118" s="190"/>
      <c r="F118" s="191">
        <v>11</v>
      </c>
      <c r="G118" s="185"/>
      <c r="H118" s="367" t="s">
        <v>3518</v>
      </c>
      <c r="I118" s="367" t="s">
        <v>3568</v>
      </c>
      <c r="J118" s="367" t="s">
        <v>3579</v>
      </c>
      <c r="K118" s="367" t="s">
        <v>3523</v>
      </c>
      <c r="L118" s="369"/>
      <c r="M118" s="369" t="s">
        <v>3523</v>
      </c>
      <c r="N118" s="370">
        <v>16</v>
      </c>
      <c r="O118" s="370">
        <v>16</v>
      </c>
      <c r="P118" s="370">
        <v>14</v>
      </c>
      <c r="Q118" s="370">
        <v>0.4</v>
      </c>
      <c r="R118" s="371">
        <v>1</v>
      </c>
      <c r="S118" s="371"/>
      <c r="T118" s="371"/>
    </row>
    <row r="119" spans="1:20" x14ac:dyDescent="0.2">
      <c r="A119" s="187" t="s">
        <v>942</v>
      </c>
      <c r="B119" s="190" t="s">
        <v>943</v>
      </c>
      <c r="C119" s="190" t="s">
        <v>944</v>
      </c>
      <c r="D119" s="186">
        <f t="shared" si="5"/>
        <v>33</v>
      </c>
      <c r="E119" s="190"/>
      <c r="F119" s="191">
        <v>11</v>
      </c>
      <c r="G119" s="185"/>
      <c r="H119" s="367" t="s">
        <v>3518</v>
      </c>
      <c r="I119" s="367" t="s">
        <v>3568</v>
      </c>
      <c r="J119" s="367" t="s">
        <v>3579</v>
      </c>
      <c r="K119" s="367" t="s">
        <v>3523</v>
      </c>
      <c r="L119" s="369"/>
      <c r="M119" s="369" t="s">
        <v>3523</v>
      </c>
      <c r="N119" s="370">
        <v>16</v>
      </c>
      <c r="O119" s="370">
        <v>16</v>
      </c>
      <c r="P119" s="370">
        <v>14</v>
      </c>
      <c r="Q119" s="370">
        <v>0.4</v>
      </c>
      <c r="R119" s="371">
        <v>1</v>
      </c>
      <c r="S119" s="371"/>
      <c r="T119" s="371"/>
    </row>
    <row r="120" spans="1:20" x14ac:dyDescent="0.2">
      <c r="A120" s="187" t="s">
        <v>945</v>
      </c>
      <c r="B120" s="190" t="s">
        <v>946</v>
      </c>
      <c r="C120" s="190" t="s">
        <v>947</v>
      </c>
      <c r="D120" s="186">
        <f t="shared" si="5"/>
        <v>33</v>
      </c>
      <c r="E120" s="190"/>
      <c r="F120" s="191">
        <v>11</v>
      </c>
      <c r="G120" s="185"/>
      <c r="H120" s="367" t="s">
        <v>3518</v>
      </c>
      <c r="I120" s="367" t="s">
        <v>3568</v>
      </c>
      <c r="J120" s="367" t="s">
        <v>3579</v>
      </c>
      <c r="K120" s="367" t="s">
        <v>3523</v>
      </c>
      <c r="L120" s="369"/>
      <c r="M120" s="369" t="s">
        <v>3523</v>
      </c>
      <c r="N120" s="370">
        <v>16</v>
      </c>
      <c r="O120" s="370">
        <v>16</v>
      </c>
      <c r="P120" s="370">
        <v>14</v>
      </c>
      <c r="Q120" s="370">
        <v>0.4</v>
      </c>
      <c r="R120" s="371">
        <v>1</v>
      </c>
      <c r="S120" s="371"/>
      <c r="T120" s="371"/>
    </row>
    <row r="121" spans="1:20" x14ac:dyDescent="0.2">
      <c r="A121" s="187" t="s">
        <v>948</v>
      </c>
      <c r="B121" s="190" t="s">
        <v>949</v>
      </c>
      <c r="C121" s="190" t="s">
        <v>950</v>
      </c>
      <c r="D121" s="186">
        <f t="shared" si="5"/>
        <v>33</v>
      </c>
      <c r="E121" s="190"/>
      <c r="F121" s="191">
        <v>11</v>
      </c>
      <c r="G121" s="185"/>
      <c r="H121" s="367" t="s">
        <v>3518</v>
      </c>
      <c r="I121" s="367" t="s">
        <v>3568</v>
      </c>
      <c r="J121" s="367" t="s">
        <v>3579</v>
      </c>
      <c r="K121" s="367" t="s">
        <v>3523</v>
      </c>
      <c r="L121" s="369"/>
      <c r="M121" s="369" t="s">
        <v>3523</v>
      </c>
      <c r="N121" s="370">
        <v>16</v>
      </c>
      <c r="O121" s="370">
        <v>16</v>
      </c>
      <c r="P121" s="370">
        <v>14</v>
      </c>
      <c r="Q121" s="370">
        <v>0.4</v>
      </c>
      <c r="R121" s="371">
        <v>1</v>
      </c>
      <c r="S121" s="371"/>
      <c r="T121" s="371"/>
    </row>
    <row r="122" spans="1:20" x14ac:dyDescent="0.2">
      <c r="A122" s="187" t="s">
        <v>951</v>
      </c>
      <c r="B122" s="190" t="s">
        <v>952</v>
      </c>
      <c r="C122" s="190" t="s">
        <v>953</v>
      </c>
      <c r="D122" s="186">
        <f t="shared" si="5"/>
        <v>33</v>
      </c>
      <c r="E122" s="190"/>
      <c r="F122" s="191">
        <v>11</v>
      </c>
      <c r="G122" s="185"/>
      <c r="H122" s="367" t="s">
        <v>3518</v>
      </c>
      <c r="I122" s="367" t="s">
        <v>3568</v>
      </c>
      <c r="J122" s="367" t="s">
        <v>3579</v>
      </c>
      <c r="K122" s="367" t="s">
        <v>3523</v>
      </c>
      <c r="L122" s="369"/>
      <c r="M122" s="369" t="s">
        <v>3523</v>
      </c>
      <c r="N122" s="370">
        <v>16</v>
      </c>
      <c r="O122" s="370">
        <v>16</v>
      </c>
      <c r="P122" s="370">
        <v>14</v>
      </c>
      <c r="Q122" s="370">
        <v>0.4</v>
      </c>
      <c r="R122" s="371">
        <v>1</v>
      </c>
      <c r="S122" s="371"/>
      <c r="T122" s="371"/>
    </row>
    <row r="123" spans="1:20" x14ac:dyDescent="0.2">
      <c r="A123" s="187" t="s">
        <v>954</v>
      </c>
      <c r="B123" s="190" t="s">
        <v>955</v>
      </c>
      <c r="C123" s="190" t="s">
        <v>956</v>
      </c>
      <c r="D123" s="186">
        <f t="shared" si="5"/>
        <v>34</v>
      </c>
      <c r="E123" s="190"/>
      <c r="F123" s="191">
        <v>500</v>
      </c>
      <c r="G123" s="185"/>
      <c r="H123" s="367" t="s">
        <v>64</v>
      </c>
      <c r="I123" s="367" t="s">
        <v>3568</v>
      </c>
      <c r="J123" s="367" t="s">
        <v>3580</v>
      </c>
      <c r="K123" s="367" t="s">
        <v>3523</v>
      </c>
      <c r="L123" s="369"/>
      <c r="M123" s="369" t="s">
        <v>3523</v>
      </c>
      <c r="N123" s="370">
        <v>29</v>
      </c>
      <c r="O123" s="370">
        <v>16</v>
      </c>
      <c r="P123" s="370">
        <v>14</v>
      </c>
      <c r="Q123" s="370">
        <v>1.1000000000000001</v>
      </c>
      <c r="R123" s="371">
        <v>1</v>
      </c>
      <c r="S123" s="371"/>
      <c r="T123" s="371"/>
    </row>
    <row r="124" spans="1:20" x14ac:dyDescent="0.2">
      <c r="A124" s="187" t="s">
        <v>957</v>
      </c>
      <c r="B124" s="190" t="s">
        <v>958</v>
      </c>
      <c r="C124" s="190" t="s">
        <v>959</v>
      </c>
      <c r="D124" s="186">
        <f t="shared" si="5"/>
        <v>24</v>
      </c>
      <c r="E124" s="190"/>
      <c r="F124" s="191">
        <v>50</v>
      </c>
      <c r="G124" s="185"/>
      <c r="H124" s="367" t="s">
        <v>64</v>
      </c>
      <c r="I124" s="367" t="s">
        <v>3568</v>
      </c>
      <c r="J124" s="367" t="s">
        <v>3580</v>
      </c>
      <c r="K124" s="367" t="s">
        <v>3523</v>
      </c>
      <c r="L124" s="369"/>
      <c r="M124" s="369" t="s">
        <v>3523</v>
      </c>
      <c r="N124" s="370" t="s">
        <v>3523</v>
      </c>
      <c r="O124" s="370">
        <v>0</v>
      </c>
      <c r="P124" s="370">
        <v>0</v>
      </c>
      <c r="Q124" s="370">
        <v>0</v>
      </c>
      <c r="R124" s="371">
        <v>0</v>
      </c>
      <c r="S124" s="371"/>
      <c r="T124" s="371"/>
    </row>
    <row r="125" spans="1:20" x14ac:dyDescent="0.2">
      <c r="A125" s="187" t="s">
        <v>960</v>
      </c>
      <c r="B125" s="190" t="s">
        <v>961</v>
      </c>
      <c r="C125" s="190" t="s">
        <v>962</v>
      </c>
      <c r="D125" s="186">
        <f t="shared" si="5"/>
        <v>26</v>
      </c>
      <c r="E125" s="190"/>
      <c r="F125" s="191">
        <v>1000</v>
      </c>
      <c r="G125" s="185"/>
      <c r="H125" s="367" t="s">
        <v>64</v>
      </c>
      <c r="I125" s="367" t="s">
        <v>3568</v>
      </c>
      <c r="J125" s="367" t="s">
        <v>3581</v>
      </c>
      <c r="K125" s="367" t="s">
        <v>3523</v>
      </c>
      <c r="L125" s="369"/>
      <c r="M125" s="369" t="s">
        <v>3523</v>
      </c>
      <c r="N125" s="370">
        <v>50.8</v>
      </c>
      <c r="O125" s="370">
        <v>12.7</v>
      </c>
      <c r="P125" s="370">
        <v>10.16</v>
      </c>
      <c r="Q125" s="370">
        <v>1.9504455999999999</v>
      </c>
      <c r="R125" s="371">
        <v>1</v>
      </c>
      <c r="S125" s="371"/>
      <c r="T125" s="371"/>
    </row>
    <row r="126" spans="1:20" x14ac:dyDescent="0.2">
      <c r="A126" s="187" t="s">
        <v>963</v>
      </c>
      <c r="B126" s="190" t="s">
        <v>964</v>
      </c>
      <c r="C126" s="190" t="s">
        <v>965</v>
      </c>
      <c r="D126" s="186">
        <f t="shared" si="5"/>
        <v>27</v>
      </c>
      <c r="E126" s="190"/>
      <c r="F126" s="191">
        <v>800</v>
      </c>
      <c r="G126" s="185"/>
      <c r="H126" s="367" t="s">
        <v>64</v>
      </c>
      <c r="I126" s="367" t="s">
        <v>3568</v>
      </c>
      <c r="J126" s="367" t="s">
        <v>3582</v>
      </c>
      <c r="K126" s="367" t="s">
        <v>3523</v>
      </c>
      <c r="L126" s="369"/>
      <c r="M126" s="369" t="s">
        <v>3523</v>
      </c>
      <c r="N126" s="370">
        <v>48.26</v>
      </c>
      <c r="O126" s="370">
        <v>22.86</v>
      </c>
      <c r="P126" s="370">
        <v>7.62</v>
      </c>
      <c r="Q126" s="370">
        <v>1.4514944000000001</v>
      </c>
      <c r="R126" s="371">
        <v>1</v>
      </c>
      <c r="S126" s="371"/>
      <c r="T126" s="371"/>
    </row>
    <row r="127" spans="1:20" x14ac:dyDescent="0.2">
      <c r="A127" s="187" t="s">
        <v>966</v>
      </c>
      <c r="B127" s="190" t="s">
        <v>967</v>
      </c>
      <c r="C127" s="190" t="s">
        <v>968</v>
      </c>
      <c r="D127" s="186">
        <f t="shared" si="5"/>
        <v>24</v>
      </c>
      <c r="E127" s="190"/>
      <c r="F127" s="191">
        <v>850</v>
      </c>
      <c r="G127" s="185"/>
      <c r="H127" s="367" t="s">
        <v>3583</v>
      </c>
      <c r="I127" s="367" t="s">
        <v>3568</v>
      </c>
      <c r="J127" s="367" t="s">
        <v>3580</v>
      </c>
      <c r="K127" s="367" t="s">
        <v>3523</v>
      </c>
      <c r="L127" s="369"/>
      <c r="M127" s="369" t="s">
        <v>3523</v>
      </c>
      <c r="N127" s="370">
        <v>60.96</v>
      </c>
      <c r="O127" s="370">
        <v>30.48</v>
      </c>
      <c r="P127" s="370">
        <v>21.59</v>
      </c>
      <c r="Q127" s="370">
        <v>21.318823999999999</v>
      </c>
      <c r="R127" s="371">
        <v>6</v>
      </c>
      <c r="S127" s="371"/>
      <c r="T127" s="371"/>
    </row>
    <row r="128" spans="1:20" x14ac:dyDescent="0.2">
      <c r="A128" s="187" t="s">
        <v>969</v>
      </c>
      <c r="B128" s="190" t="s">
        <v>970</v>
      </c>
      <c r="C128" s="190" t="s">
        <v>971</v>
      </c>
      <c r="D128" s="186">
        <f t="shared" si="5"/>
        <v>26</v>
      </c>
      <c r="E128" s="190"/>
      <c r="F128" s="191">
        <v>700</v>
      </c>
      <c r="G128" s="185"/>
      <c r="H128" s="367" t="s">
        <v>64</v>
      </c>
      <c r="I128" s="367" t="s">
        <v>3568</v>
      </c>
      <c r="J128" s="367" t="s">
        <v>3584</v>
      </c>
      <c r="K128" s="367" t="s">
        <v>3523</v>
      </c>
      <c r="L128" s="369"/>
      <c r="M128" s="369" t="s">
        <v>3585</v>
      </c>
      <c r="N128" s="370">
        <v>50.8</v>
      </c>
      <c r="O128" s="370">
        <v>12.7</v>
      </c>
      <c r="P128" s="370">
        <v>10.16</v>
      </c>
      <c r="Q128" s="370">
        <v>1.8370476</v>
      </c>
      <c r="R128" s="371">
        <v>1</v>
      </c>
      <c r="S128" s="371"/>
      <c r="T128" s="371"/>
    </row>
    <row r="129" spans="1:20" x14ac:dyDescent="0.2">
      <c r="A129" s="187" t="s">
        <v>972</v>
      </c>
      <c r="B129" s="190" t="s">
        <v>973</v>
      </c>
      <c r="C129" s="190" t="s">
        <v>974</v>
      </c>
      <c r="D129" s="186">
        <f t="shared" ref="D129:D133" si="6">LEN(C129)</f>
        <v>34</v>
      </c>
      <c r="E129" s="190"/>
      <c r="F129" s="191">
        <v>75</v>
      </c>
      <c r="G129" s="185"/>
      <c r="H129" s="367" t="s">
        <v>64</v>
      </c>
      <c r="I129" s="367" t="s">
        <v>3568</v>
      </c>
      <c r="J129" s="367" t="s">
        <v>3580</v>
      </c>
      <c r="K129" s="367" t="s">
        <v>3523</v>
      </c>
      <c r="L129" s="369"/>
      <c r="M129" s="369" t="s">
        <v>3585</v>
      </c>
      <c r="N129" s="370">
        <v>29</v>
      </c>
      <c r="O129" s="370">
        <v>16</v>
      </c>
      <c r="P129" s="370">
        <v>14</v>
      </c>
      <c r="Q129" s="370">
        <v>0.8</v>
      </c>
      <c r="R129" s="371">
        <v>1</v>
      </c>
      <c r="S129" s="371"/>
      <c r="T129" s="371"/>
    </row>
    <row r="130" spans="1:20" x14ac:dyDescent="0.2">
      <c r="A130" s="187" t="s">
        <v>976</v>
      </c>
      <c r="B130" s="190" t="s">
        <v>3586</v>
      </c>
      <c r="C130" s="190" t="s">
        <v>978</v>
      </c>
      <c r="D130" s="186">
        <f t="shared" si="6"/>
        <v>32</v>
      </c>
      <c r="E130" s="190"/>
      <c r="F130" s="191">
        <v>15</v>
      </c>
      <c r="G130" s="185"/>
      <c r="H130" s="367" t="s">
        <v>64</v>
      </c>
      <c r="I130" s="367" t="s">
        <v>3568</v>
      </c>
      <c r="J130" s="367" t="s">
        <v>3587</v>
      </c>
      <c r="K130" s="367" t="s">
        <v>3523</v>
      </c>
      <c r="L130" s="369"/>
      <c r="M130" s="369" t="s">
        <v>3585</v>
      </c>
      <c r="N130" s="370">
        <v>16</v>
      </c>
      <c r="O130" s="370">
        <v>16</v>
      </c>
      <c r="P130" s="370">
        <v>14</v>
      </c>
      <c r="Q130" s="370">
        <v>0.2</v>
      </c>
      <c r="R130" s="371">
        <v>1</v>
      </c>
      <c r="S130" s="371"/>
      <c r="T130" s="371"/>
    </row>
    <row r="131" spans="1:20" x14ac:dyDescent="0.2">
      <c r="A131" s="187" t="s">
        <v>979</v>
      </c>
      <c r="B131" s="190" t="s">
        <v>980</v>
      </c>
      <c r="C131" s="190" t="s">
        <v>981</v>
      </c>
      <c r="D131" s="186">
        <f t="shared" si="6"/>
        <v>39</v>
      </c>
      <c r="E131" s="190"/>
      <c r="F131" s="191">
        <v>50</v>
      </c>
      <c r="G131" s="185"/>
      <c r="H131" s="367" t="s">
        <v>64</v>
      </c>
      <c r="I131" s="367" t="s">
        <v>3568</v>
      </c>
      <c r="J131" s="367" t="s">
        <v>3571</v>
      </c>
      <c r="K131" s="367" t="s">
        <v>3523</v>
      </c>
      <c r="L131" s="369"/>
      <c r="M131" s="369" t="s">
        <v>3585</v>
      </c>
      <c r="N131" s="370">
        <v>16</v>
      </c>
      <c r="O131" s="370">
        <v>16</v>
      </c>
      <c r="P131" s="370">
        <v>14</v>
      </c>
      <c r="Q131" s="370">
        <v>0.2</v>
      </c>
      <c r="R131" s="371">
        <v>1</v>
      </c>
      <c r="S131" s="371"/>
      <c r="T131" s="371"/>
    </row>
    <row r="132" spans="1:20" x14ac:dyDescent="0.2">
      <c r="A132" s="187" t="s">
        <v>982</v>
      </c>
      <c r="B132" s="190" t="s">
        <v>983</v>
      </c>
      <c r="C132" s="190" t="s">
        <v>984</v>
      </c>
      <c r="D132" s="186">
        <f t="shared" si="6"/>
        <v>40</v>
      </c>
      <c r="E132" s="190"/>
      <c r="F132" s="191">
        <v>50</v>
      </c>
      <c r="G132" s="185"/>
      <c r="H132" s="367" t="s">
        <v>64</v>
      </c>
      <c r="I132" s="367" t="s">
        <v>3568</v>
      </c>
      <c r="J132" s="367" t="s">
        <v>3588</v>
      </c>
      <c r="K132" s="367" t="s">
        <v>3523</v>
      </c>
      <c r="L132" s="369"/>
      <c r="M132" s="369" t="s">
        <v>3585</v>
      </c>
      <c r="N132" s="370" t="s">
        <v>3523</v>
      </c>
      <c r="O132" s="370"/>
      <c r="P132" s="370"/>
      <c r="Q132" s="370"/>
      <c r="R132" s="371"/>
      <c r="S132" s="371"/>
      <c r="T132" s="371"/>
    </row>
    <row r="133" spans="1:20" x14ac:dyDescent="0.2">
      <c r="A133" s="187" t="s">
        <v>985</v>
      </c>
      <c r="B133" s="190" t="s">
        <v>986</v>
      </c>
      <c r="C133" s="190" t="s">
        <v>987</v>
      </c>
      <c r="D133" s="186">
        <f t="shared" si="6"/>
        <v>36</v>
      </c>
      <c r="E133" s="190"/>
      <c r="F133" s="191">
        <v>599</v>
      </c>
      <c r="G133" s="185"/>
      <c r="H133" s="367" t="s">
        <v>64</v>
      </c>
      <c r="I133" s="367" t="s">
        <v>3568</v>
      </c>
      <c r="J133" s="367" t="s">
        <v>3580</v>
      </c>
      <c r="K133" s="367" t="s">
        <v>3523</v>
      </c>
      <c r="L133" s="369"/>
      <c r="M133" s="369" t="s">
        <v>3585</v>
      </c>
      <c r="N133" s="370">
        <v>48</v>
      </c>
      <c r="O133" s="370">
        <v>39</v>
      </c>
      <c r="P133" s="370">
        <v>17</v>
      </c>
      <c r="Q133" s="370">
        <v>3</v>
      </c>
      <c r="R133" s="371">
        <v>1</v>
      </c>
      <c r="S133" s="371"/>
      <c r="T133" s="371"/>
    </row>
    <row r="134" spans="1:20" x14ac:dyDescent="0.2">
      <c r="A134" s="187" t="s">
        <v>988</v>
      </c>
      <c r="B134" s="190" t="s">
        <v>989</v>
      </c>
      <c r="C134" s="190" t="s">
        <v>990</v>
      </c>
      <c r="D134" s="186"/>
      <c r="E134" s="190"/>
      <c r="F134" s="191">
        <v>175</v>
      </c>
      <c r="G134" s="185"/>
      <c r="H134" s="367" t="s">
        <v>64</v>
      </c>
      <c r="I134" s="367" t="s">
        <v>3568</v>
      </c>
      <c r="J134" s="367" t="s">
        <v>3579</v>
      </c>
      <c r="K134" s="367" t="s">
        <v>3523</v>
      </c>
      <c r="L134" s="369"/>
      <c r="M134" s="369" t="s">
        <v>3523</v>
      </c>
      <c r="N134" s="370">
        <v>16</v>
      </c>
      <c r="O134" s="370">
        <v>16</v>
      </c>
      <c r="P134" s="370">
        <v>14</v>
      </c>
      <c r="Q134" s="370">
        <v>0.4</v>
      </c>
      <c r="R134" s="371">
        <v>1</v>
      </c>
      <c r="S134" s="371"/>
      <c r="T134" s="371"/>
    </row>
    <row r="135" spans="1:20" x14ac:dyDescent="0.2">
      <c r="A135" s="187" t="s">
        <v>991</v>
      </c>
      <c r="B135" s="190" t="s">
        <v>992</v>
      </c>
      <c r="C135" s="190" t="s">
        <v>993</v>
      </c>
      <c r="D135" s="186">
        <f t="shared" ref="D135:D190" si="7">LEN(C135)</f>
        <v>38</v>
      </c>
      <c r="E135" s="190"/>
      <c r="F135" s="191">
        <v>30</v>
      </c>
      <c r="G135" s="185"/>
      <c r="H135" s="367" t="s">
        <v>64</v>
      </c>
      <c r="I135" s="367" t="s">
        <v>3568</v>
      </c>
      <c r="J135" s="367" t="s">
        <v>3580</v>
      </c>
      <c r="K135" s="367" t="s">
        <v>3523</v>
      </c>
      <c r="L135" s="369"/>
      <c r="M135" s="369" t="s">
        <v>3523</v>
      </c>
      <c r="N135" s="370">
        <v>16</v>
      </c>
      <c r="O135" s="370">
        <v>16</v>
      </c>
      <c r="P135" s="370">
        <v>14</v>
      </c>
      <c r="Q135" s="370">
        <v>0.3</v>
      </c>
      <c r="R135" s="371">
        <v>1</v>
      </c>
      <c r="S135" s="371"/>
      <c r="T135" s="371"/>
    </row>
    <row r="136" spans="1:20" x14ac:dyDescent="0.2">
      <c r="A136" s="187" t="s">
        <v>994</v>
      </c>
      <c r="B136" s="190" t="s">
        <v>3589</v>
      </c>
      <c r="C136" s="190" t="s">
        <v>996</v>
      </c>
      <c r="D136" s="186">
        <f t="shared" si="7"/>
        <v>31</v>
      </c>
      <c r="E136" s="190"/>
      <c r="F136" s="191">
        <v>50</v>
      </c>
      <c r="G136" s="185"/>
      <c r="H136" s="367" t="s">
        <v>64</v>
      </c>
      <c r="I136" s="367" t="s">
        <v>3568</v>
      </c>
      <c r="J136" s="367" t="s">
        <v>3580</v>
      </c>
      <c r="K136" s="367" t="s">
        <v>3523</v>
      </c>
      <c r="L136" s="369"/>
      <c r="M136" s="369" t="s">
        <v>3523</v>
      </c>
      <c r="N136" s="370">
        <v>29</v>
      </c>
      <c r="O136" s="370">
        <v>16</v>
      </c>
      <c r="P136" s="370">
        <v>14</v>
      </c>
      <c r="Q136" s="370">
        <v>0.5</v>
      </c>
      <c r="R136" s="371">
        <v>1</v>
      </c>
      <c r="S136" s="371"/>
      <c r="T136" s="371"/>
    </row>
    <row r="137" spans="1:20" x14ac:dyDescent="0.2">
      <c r="A137" s="187" t="s">
        <v>997</v>
      </c>
      <c r="B137" s="190" t="s">
        <v>998</v>
      </c>
      <c r="C137" s="190" t="s">
        <v>3590</v>
      </c>
      <c r="D137" s="186">
        <f t="shared" si="7"/>
        <v>37</v>
      </c>
      <c r="E137" s="190"/>
      <c r="F137" s="191">
        <v>50</v>
      </c>
      <c r="G137" s="185"/>
      <c r="H137" s="367" t="s">
        <v>64</v>
      </c>
      <c r="I137" s="367" t="s">
        <v>3568</v>
      </c>
      <c r="J137" s="367" t="s">
        <v>3580</v>
      </c>
      <c r="K137" s="367" t="s">
        <v>3523</v>
      </c>
      <c r="L137" s="369"/>
      <c r="M137" s="369" t="s">
        <v>3523</v>
      </c>
      <c r="N137" s="370">
        <v>29</v>
      </c>
      <c r="O137" s="370">
        <v>16</v>
      </c>
      <c r="P137" s="370">
        <v>14</v>
      </c>
      <c r="Q137" s="370">
        <v>0.4</v>
      </c>
      <c r="R137" s="371">
        <v>1</v>
      </c>
      <c r="S137" s="371"/>
      <c r="T137" s="371"/>
    </row>
    <row r="138" spans="1:20" x14ac:dyDescent="0.2">
      <c r="A138" s="187" t="s">
        <v>1000</v>
      </c>
      <c r="B138" s="190" t="s">
        <v>1001</v>
      </c>
      <c r="C138" s="190" t="s">
        <v>1002</v>
      </c>
      <c r="D138" s="186">
        <f t="shared" si="7"/>
        <v>31</v>
      </c>
      <c r="E138" s="190"/>
      <c r="F138" s="191">
        <v>12</v>
      </c>
      <c r="G138" s="185"/>
      <c r="H138" s="367" t="s">
        <v>64</v>
      </c>
      <c r="I138" s="367" t="s">
        <v>3568</v>
      </c>
      <c r="J138" s="367" t="s">
        <v>3591</v>
      </c>
      <c r="K138" s="367" t="s">
        <v>3523</v>
      </c>
      <c r="L138" s="369"/>
      <c r="M138" s="369" t="s">
        <v>3523</v>
      </c>
      <c r="N138" s="370">
        <v>16</v>
      </c>
      <c r="O138" s="370">
        <v>16</v>
      </c>
      <c r="P138" s="370">
        <v>14</v>
      </c>
      <c r="Q138" s="370">
        <v>0.3</v>
      </c>
      <c r="R138" s="371">
        <v>1</v>
      </c>
      <c r="S138" s="371"/>
      <c r="T138" s="371"/>
    </row>
    <row r="139" spans="1:20" x14ac:dyDescent="0.2">
      <c r="A139" s="187" t="s">
        <v>1256</v>
      </c>
      <c r="B139" s="190" t="s">
        <v>1257</v>
      </c>
      <c r="C139" s="190" t="s">
        <v>3592</v>
      </c>
      <c r="D139" s="186">
        <f t="shared" si="7"/>
        <v>26</v>
      </c>
      <c r="E139" s="190"/>
      <c r="F139" s="191">
        <v>168.00000000000003</v>
      </c>
      <c r="G139" s="372"/>
      <c r="H139" s="367"/>
      <c r="I139" s="367"/>
      <c r="J139" s="367"/>
      <c r="K139" s="367"/>
      <c r="L139" s="367"/>
      <c r="M139" s="367"/>
      <c r="N139" s="367"/>
      <c r="O139" s="367"/>
      <c r="P139" s="367"/>
      <c r="Q139" s="367"/>
      <c r="R139" s="367"/>
      <c r="S139" s="367"/>
      <c r="T139" s="367"/>
    </row>
    <row r="140" spans="1:20" x14ac:dyDescent="0.2">
      <c r="A140" s="187" t="s">
        <v>1261</v>
      </c>
      <c r="B140" s="190" t="s">
        <v>1262</v>
      </c>
      <c r="C140" s="190" t="s">
        <v>3593</v>
      </c>
      <c r="D140" s="186">
        <f t="shared" si="7"/>
        <v>27</v>
      </c>
      <c r="E140" s="190"/>
      <c r="F140" s="191">
        <v>240</v>
      </c>
      <c r="G140" s="372"/>
      <c r="H140" s="367"/>
      <c r="I140" s="367"/>
      <c r="J140" s="367"/>
      <c r="K140" s="367"/>
      <c r="L140" s="367"/>
      <c r="M140" s="367"/>
      <c r="N140" s="367"/>
      <c r="O140" s="367"/>
      <c r="P140" s="367"/>
      <c r="Q140" s="367"/>
      <c r="R140" s="367"/>
      <c r="S140" s="367"/>
      <c r="T140" s="367"/>
    </row>
    <row r="141" spans="1:20" x14ac:dyDescent="0.2">
      <c r="A141" s="187" t="s">
        <v>1265</v>
      </c>
      <c r="B141" s="190" t="s">
        <v>1266</v>
      </c>
      <c r="C141" s="190" t="s">
        <v>3594</v>
      </c>
      <c r="D141" s="186">
        <f t="shared" si="7"/>
        <v>26</v>
      </c>
      <c r="E141" s="190"/>
      <c r="F141" s="191">
        <v>280</v>
      </c>
      <c r="G141" s="372"/>
      <c r="H141" s="367"/>
      <c r="I141" s="367"/>
      <c r="J141" s="367"/>
      <c r="K141" s="367"/>
      <c r="L141" s="367"/>
      <c r="M141" s="367"/>
      <c r="N141" s="367"/>
      <c r="O141" s="367"/>
      <c r="P141" s="367"/>
      <c r="Q141" s="367"/>
      <c r="R141" s="367"/>
      <c r="S141" s="367"/>
      <c r="T141" s="367"/>
    </row>
    <row r="142" spans="1:20" x14ac:dyDescent="0.2">
      <c r="A142" s="187" t="s">
        <v>1269</v>
      </c>
      <c r="B142" s="190" t="s">
        <v>1270</v>
      </c>
      <c r="C142" s="190" t="s">
        <v>3595</v>
      </c>
      <c r="D142" s="186">
        <f t="shared" si="7"/>
        <v>27</v>
      </c>
      <c r="E142" s="190"/>
      <c r="F142" s="191">
        <v>400</v>
      </c>
      <c r="G142" s="372"/>
      <c r="H142" s="367"/>
      <c r="I142" s="367"/>
      <c r="J142" s="367"/>
      <c r="K142" s="367"/>
      <c r="L142" s="367"/>
      <c r="M142" s="367"/>
      <c r="N142" s="367"/>
      <c r="O142" s="367"/>
      <c r="P142" s="367"/>
      <c r="Q142" s="367"/>
      <c r="R142" s="367"/>
      <c r="S142" s="367"/>
      <c r="T142" s="367"/>
    </row>
    <row r="143" spans="1:20" x14ac:dyDescent="0.2">
      <c r="A143" s="187" t="s">
        <v>1273</v>
      </c>
      <c r="B143" s="190" t="s">
        <v>1274</v>
      </c>
      <c r="C143" s="190" t="s">
        <v>3596</v>
      </c>
      <c r="D143" s="186">
        <f t="shared" si="7"/>
        <v>26</v>
      </c>
      <c r="E143" s="190"/>
      <c r="F143" s="191">
        <v>560</v>
      </c>
      <c r="G143" s="372"/>
      <c r="H143" s="367"/>
      <c r="I143" s="367"/>
      <c r="J143" s="367"/>
      <c r="K143" s="367"/>
      <c r="L143" s="367"/>
      <c r="M143" s="367"/>
      <c r="N143" s="367"/>
      <c r="O143" s="367"/>
      <c r="P143" s="367"/>
      <c r="Q143" s="367"/>
      <c r="R143" s="367"/>
      <c r="S143" s="367"/>
      <c r="T143" s="367"/>
    </row>
    <row r="144" spans="1:20" x14ac:dyDescent="0.2">
      <c r="A144" s="187" t="s">
        <v>1277</v>
      </c>
      <c r="B144" s="190" t="s">
        <v>1278</v>
      </c>
      <c r="C144" s="190" t="s">
        <v>3597</v>
      </c>
      <c r="D144" s="186">
        <f t="shared" si="7"/>
        <v>27</v>
      </c>
      <c r="E144" s="190"/>
      <c r="F144" s="191">
        <v>800</v>
      </c>
      <c r="G144" s="372"/>
      <c r="H144" s="367"/>
      <c r="I144" s="367"/>
      <c r="J144" s="367"/>
      <c r="K144" s="367"/>
      <c r="L144" s="367"/>
      <c r="M144" s="367"/>
      <c r="N144" s="367"/>
      <c r="O144" s="367"/>
      <c r="P144" s="367"/>
      <c r="Q144" s="367"/>
      <c r="R144" s="367"/>
      <c r="S144" s="367"/>
      <c r="T144" s="367"/>
    </row>
    <row r="145" spans="1:7" x14ac:dyDescent="0.2">
      <c r="A145" s="187" t="s">
        <v>1281</v>
      </c>
      <c r="B145" s="190" t="s">
        <v>1282</v>
      </c>
      <c r="C145" s="190" t="s">
        <v>3598</v>
      </c>
      <c r="D145" s="186">
        <f t="shared" si="7"/>
        <v>26</v>
      </c>
      <c r="E145" s="190"/>
      <c r="F145" s="191">
        <v>980.00000000000011</v>
      </c>
      <c r="G145" s="372"/>
    </row>
    <row r="146" spans="1:7" x14ac:dyDescent="0.2">
      <c r="A146" s="187" t="s">
        <v>1285</v>
      </c>
      <c r="B146" s="190" t="s">
        <v>1286</v>
      </c>
      <c r="C146" s="190" t="s">
        <v>3599</v>
      </c>
      <c r="D146" s="186">
        <f t="shared" si="7"/>
        <v>27</v>
      </c>
      <c r="E146" s="190"/>
      <c r="F146" s="191">
        <v>1400</v>
      </c>
      <c r="G146" s="372"/>
    </row>
    <row r="147" spans="1:7" x14ac:dyDescent="0.2">
      <c r="A147" s="187" t="s">
        <v>1289</v>
      </c>
      <c r="B147" s="190" t="s">
        <v>1290</v>
      </c>
      <c r="C147" s="190" t="s">
        <v>1291</v>
      </c>
      <c r="D147" s="186">
        <f t="shared" si="7"/>
        <v>37</v>
      </c>
      <c r="E147" s="190"/>
      <c r="F147" s="191">
        <v>112.00000000000001</v>
      </c>
      <c r="G147" s="372"/>
    </row>
    <row r="148" spans="1:7" x14ac:dyDescent="0.2">
      <c r="A148" s="187" t="s">
        <v>1293</v>
      </c>
      <c r="B148" s="190" t="s">
        <v>1294</v>
      </c>
      <c r="C148" s="190" t="s">
        <v>1295</v>
      </c>
      <c r="D148" s="186">
        <f t="shared" si="7"/>
        <v>38</v>
      </c>
      <c r="E148" s="190"/>
      <c r="F148" s="191">
        <v>160</v>
      </c>
      <c r="G148" s="372"/>
    </row>
    <row r="149" spans="1:7" x14ac:dyDescent="0.2">
      <c r="A149" s="187" t="s">
        <v>1297</v>
      </c>
      <c r="B149" s="190" t="s">
        <v>1298</v>
      </c>
      <c r="C149" s="190" t="s">
        <v>1299</v>
      </c>
      <c r="D149" s="186">
        <f t="shared" si="7"/>
        <v>37</v>
      </c>
      <c r="E149" s="190"/>
      <c r="F149" s="191">
        <v>392.00000000000006</v>
      </c>
      <c r="G149" s="372"/>
    </row>
    <row r="150" spans="1:7" x14ac:dyDescent="0.2">
      <c r="A150" s="187" t="s">
        <v>1301</v>
      </c>
      <c r="B150" s="190" t="s">
        <v>1302</v>
      </c>
      <c r="C150" s="190" t="s">
        <v>1303</v>
      </c>
      <c r="D150" s="186">
        <f t="shared" si="7"/>
        <v>38</v>
      </c>
      <c r="E150" s="190"/>
      <c r="F150" s="191">
        <v>560</v>
      </c>
      <c r="G150" s="372"/>
    </row>
    <row r="151" spans="1:7" x14ac:dyDescent="0.2">
      <c r="A151" s="187" t="s">
        <v>1305</v>
      </c>
      <c r="B151" s="190" t="s">
        <v>1306</v>
      </c>
      <c r="C151" s="190" t="s">
        <v>1307</v>
      </c>
      <c r="D151" s="186">
        <f t="shared" si="7"/>
        <v>37</v>
      </c>
      <c r="E151" s="190"/>
      <c r="F151" s="191">
        <v>812.00000000000011</v>
      </c>
      <c r="G151" s="372"/>
    </row>
    <row r="152" spans="1:7" x14ac:dyDescent="0.2">
      <c r="A152" s="187" t="s">
        <v>1309</v>
      </c>
      <c r="B152" s="190" t="s">
        <v>1310</v>
      </c>
      <c r="C152" s="190" t="s">
        <v>1311</v>
      </c>
      <c r="D152" s="186">
        <f t="shared" si="7"/>
        <v>38</v>
      </c>
      <c r="E152" s="190"/>
      <c r="F152" s="191">
        <v>1160</v>
      </c>
      <c r="G152" s="372"/>
    </row>
    <row r="153" spans="1:7" x14ac:dyDescent="0.2">
      <c r="A153" s="187" t="s">
        <v>1313</v>
      </c>
      <c r="B153" s="190" t="s">
        <v>1314</v>
      </c>
      <c r="C153" s="190" t="s">
        <v>1315</v>
      </c>
      <c r="D153" s="186">
        <f t="shared" si="7"/>
        <v>37</v>
      </c>
      <c r="E153" s="190"/>
      <c r="F153" s="191">
        <v>280</v>
      </c>
      <c r="G153" s="372"/>
    </row>
    <row r="154" spans="1:7" x14ac:dyDescent="0.2">
      <c r="A154" s="187" t="s">
        <v>1317</v>
      </c>
      <c r="B154" s="190" t="s">
        <v>1318</v>
      </c>
      <c r="C154" s="190" t="s">
        <v>1319</v>
      </c>
      <c r="D154" s="186">
        <f t="shared" si="7"/>
        <v>38</v>
      </c>
      <c r="E154" s="190"/>
      <c r="F154" s="191">
        <v>400</v>
      </c>
      <c r="G154" s="372"/>
    </row>
    <row r="155" spans="1:7" x14ac:dyDescent="0.2">
      <c r="A155" s="187" t="s">
        <v>1321</v>
      </c>
      <c r="B155" s="190" t="s">
        <v>1322</v>
      </c>
      <c r="C155" s="190" t="s">
        <v>1323</v>
      </c>
      <c r="D155" s="186">
        <f t="shared" si="7"/>
        <v>37</v>
      </c>
      <c r="E155" s="190"/>
      <c r="F155" s="191">
        <v>700.00000000000011</v>
      </c>
      <c r="G155" s="372"/>
    </row>
    <row r="156" spans="1:7" x14ac:dyDescent="0.2">
      <c r="A156" s="187" t="s">
        <v>1325</v>
      </c>
      <c r="B156" s="190" t="s">
        <v>1326</v>
      </c>
      <c r="C156" s="190" t="s">
        <v>1327</v>
      </c>
      <c r="D156" s="186">
        <f t="shared" si="7"/>
        <v>38</v>
      </c>
      <c r="E156" s="190"/>
      <c r="F156" s="191">
        <v>1000</v>
      </c>
      <c r="G156" s="372"/>
    </row>
    <row r="157" spans="1:7" x14ac:dyDescent="0.2">
      <c r="A157" s="187" t="s">
        <v>1329</v>
      </c>
      <c r="B157" s="190" t="s">
        <v>1330</v>
      </c>
      <c r="C157" s="190" t="s">
        <v>1331</v>
      </c>
      <c r="D157" s="186">
        <f t="shared" si="7"/>
        <v>37</v>
      </c>
      <c r="E157" s="190"/>
      <c r="F157" s="191">
        <v>420.00000000000006</v>
      </c>
      <c r="G157" s="372"/>
    </row>
    <row r="158" spans="1:7" x14ac:dyDescent="0.2">
      <c r="A158" s="187" t="s">
        <v>1333</v>
      </c>
      <c r="B158" s="190" t="s">
        <v>1334</v>
      </c>
      <c r="C158" s="190" t="s">
        <v>1335</v>
      </c>
      <c r="D158" s="186">
        <f t="shared" si="7"/>
        <v>38</v>
      </c>
      <c r="E158" s="190"/>
      <c r="F158" s="191">
        <v>600</v>
      </c>
      <c r="G158" s="372"/>
    </row>
    <row r="159" spans="1:7" x14ac:dyDescent="0.2">
      <c r="A159" s="187" t="s">
        <v>1338</v>
      </c>
      <c r="B159" s="190" t="s">
        <v>1339</v>
      </c>
      <c r="C159" s="190" t="s">
        <v>1340</v>
      </c>
      <c r="D159" s="186">
        <f t="shared" si="7"/>
        <v>32</v>
      </c>
      <c r="E159" s="190"/>
      <c r="F159" s="191">
        <v>840.00000000000011</v>
      </c>
      <c r="G159" s="372"/>
    </row>
    <row r="160" spans="1:7" x14ac:dyDescent="0.2">
      <c r="A160" s="187" t="s">
        <v>1343</v>
      </c>
      <c r="B160" s="190" t="s">
        <v>1344</v>
      </c>
      <c r="C160" s="190" t="s">
        <v>1345</v>
      </c>
      <c r="D160" s="186">
        <f t="shared" si="7"/>
        <v>27</v>
      </c>
      <c r="E160" s="190"/>
      <c r="F160" s="191">
        <v>1200</v>
      </c>
      <c r="G160" s="372"/>
    </row>
    <row r="161" spans="1:7" x14ac:dyDescent="0.2">
      <c r="A161" s="187" t="s">
        <v>1348</v>
      </c>
      <c r="B161" s="190" t="s">
        <v>1349</v>
      </c>
      <c r="C161" s="190" t="s">
        <v>1350</v>
      </c>
      <c r="D161" s="186">
        <f t="shared" si="7"/>
        <v>26</v>
      </c>
      <c r="E161" s="190"/>
      <c r="F161" s="191">
        <v>1260.0000000000002</v>
      </c>
      <c r="G161" s="372"/>
    </row>
    <row r="162" spans="1:7" x14ac:dyDescent="0.2">
      <c r="A162" s="187" t="s">
        <v>1353</v>
      </c>
      <c r="B162" s="190" t="s">
        <v>1354</v>
      </c>
      <c r="C162" s="190" t="s">
        <v>1355</v>
      </c>
      <c r="D162" s="186">
        <f t="shared" si="7"/>
        <v>27</v>
      </c>
      <c r="E162" s="190"/>
      <c r="F162" s="191">
        <v>1800</v>
      </c>
      <c r="G162" s="372"/>
    </row>
    <row r="163" spans="1:7" x14ac:dyDescent="0.2">
      <c r="A163" s="187" t="s">
        <v>1358</v>
      </c>
      <c r="B163" s="190" t="s">
        <v>1359</v>
      </c>
      <c r="C163" s="190" t="s">
        <v>1360</v>
      </c>
      <c r="D163" s="186">
        <f t="shared" si="7"/>
        <v>37</v>
      </c>
      <c r="E163" s="190"/>
      <c r="F163" s="191">
        <v>420</v>
      </c>
      <c r="G163" s="372"/>
    </row>
    <row r="164" spans="1:7" x14ac:dyDescent="0.2">
      <c r="A164" s="187" t="s">
        <v>1363</v>
      </c>
      <c r="B164" s="190" t="s">
        <v>1364</v>
      </c>
      <c r="C164" s="190" t="s">
        <v>1365</v>
      </c>
      <c r="D164" s="186">
        <f t="shared" si="7"/>
        <v>39</v>
      </c>
      <c r="E164" s="190"/>
      <c r="F164" s="191">
        <v>600</v>
      </c>
      <c r="G164" s="372"/>
    </row>
    <row r="165" spans="1:7" x14ac:dyDescent="0.2">
      <c r="A165" s="187" t="s">
        <v>1368</v>
      </c>
      <c r="B165" s="190" t="s">
        <v>1369</v>
      </c>
      <c r="C165" s="190" t="s">
        <v>1370</v>
      </c>
      <c r="D165" s="186">
        <f t="shared" si="7"/>
        <v>37</v>
      </c>
      <c r="E165" s="190"/>
      <c r="F165" s="191">
        <v>700.00000000000011</v>
      </c>
      <c r="G165" s="372"/>
    </row>
    <row r="166" spans="1:7" x14ac:dyDescent="0.2">
      <c r="A166" s="187" t="s">
        <v>1373</v>
      </c>
      <c r="B166" s="190" t="s">
        <v>1374</v>
      </c>
      <c r="C166" s="190" t="s">
        <v>1375</v>
      </c>
      <c r="D166" s="186">
        <f t="shared" si="7"/>
        <v>38</v>
      </c>
      <c r="E166" s="190"/>
      <c r="F166" s="191">
        <v>1000</v>
      </c>
      <c r="G166" s="372"/>
    </row>
    <row r="167" spans="1:7" x14ac:dyDescent="0.2">
      <c r="A167" s="187" t="s">
        <v>1378</v>
      </c>
      <c r="B167" s="190" t="s">
        <v>1379</v>
      </c>
      <c r="C167" s="190" t="s">
        <v>1380</v>
      </c>
      <c r="D167" s="186">
        <f t="shared" si="7"/>
        <v>38</v>
      </c>
      <c r="E167" s="190"/>
      <c r="F167" s="191">
        <v>1400.0000000000002</v>
      </c>
      <c r="G167" s="372"/>
    </row>
    <row r="168" spans="1:7" x14ac:dyDescent="0.2">
      <c r="A168" s="187" t="s">
        <v>1383</v>
      </c>
      <c r="B168" s="190" t="s">
        <v>1384</v>
      </c>
      <c r="C168" s="190" t="s">
        <v>1385</v>
      </c>
      <c r="D168" s="186">
        <f t="shared" si="7"/>
        <v>39</v>
      </c>
      <c r="E168" s="190"/>
      <c r="F168" s="191">
        <v>2000</v>
      </c>
      <c r="G168" s="372"/>
    </row>
    <row r="169" spans="1:7" x14ac:dyDescent="0.2">
      <c r="A169" s="187" t="s">
        <v>1388</v>
      </c>
      <c r="B169" s="190" t="s">
        <v>1389</v>
      </c>
      <c r="C169" s="190" t="s">
        <v>1390</v>
      </c>
      <c r="D169" s="186">
        <f t="shared" si="7"/>
        <v>38</v>
      </c>
      <c r="E169" s="190"/>
      <c r="F169" s="191">
        <v>2100</v>
      </c>
      <c r="G169" s="372"/>
    </row>
    <row r="170" spans="1:7" x14ac:dyDescent="0.2">
      <c r="A170" s="187" t="s">
        <v>1393</v>
      </c>
      <c r="B170" s="190" t="s">
        <v>1394</v>
      </c>
      <c r="C170" s="190" t="s">
        <v>1395</v>
      </c>
      <c r="D170" s="186">
        <f t="shared" si="7"/>
        <v>39</v>
      </c>
      <c r="E170" s="190"/>
      <c r="F170" s="191">
        <v>3000</v>
      </c>
      <c r="G170" s="372"/>
    </row>
    <row r="171" spans="1:7" x14ac:dyDescent="0.2">
      <c r="A171" s="187" t="s">
        <v>1398</v>
      </c>
      <c r="B171" s="190" t="s">
        <v>1399</v>
      </c>
      <c r="C171" s="190" t="s">
        <v>1400</v>
      </c>
      <c r="D171" s="186">
        <f t="shared" si="7"/>
        <v>38</v>
      </c>
      <c r="E171" s="190"/>
      <c r="F171" s="191">
        <v>2800.0000000000005</v>
      </c>
      <c r="G171" s="372"/>
    </row>
    <row r="172" spans="1:7" x14ac:dyDescent="0.2">
      <c r="A172" s="187" t="s">
        <v>1403</v>
      </c>
      <c r="B172" s="190" t="s">
        <v>1404</v>
      </c>
      <c r="C172" s="190" t="s">
        <v>1405</v>
      </c>
      <c r="D172" s="186">
        <f t="shared" si="7"/>
        <v>39</v>
      </c>
      <c r="E172" s="190"/>
      <c r="F172" s="191">
        <v>4000</v>
      </c>
      <c r="G172" s="372"/>
    </row>
    <row r="173" spans="1:7" x14ac:dyDescent="0.2">
      <c r="A173" s="187" t="s">
        <v>1408</v>
      </c>
      <c r="B173" s="190" t="s">
        <v>1409</v>
      </c>
      <c r="C173" s="190" t="s">
        <v>1410</v>
      </c>
      <c r="D173" s="186">
        <f t="shared" si="7"/>
        <v>38</v>
      </c>
      <c r="E173" s="190"/>
      <c r="F173" s="191">
        <v>3500.0000000000005</v>
      </c>
      <c r="G173" s="372"/>
    </row>
    <row r="174" spans="1:7" x14ac:dyDescent="0.2">
      <c r="A174" s="187" t="s">
        <v>1413</v>
      </c>
      <c r="B174" s="190" t="s">
        <v>1414</v>
      </c>
      <c r="C174" s="190" t="s">
        <v>1415</v>
      </c>
      <c r="D174" s="186">
        <f t="shared" si="7"/>
        <v>39</v>
      </c>
      <c r="E174" s="190"/>
      <c r="F174" s="191">
        <v>5000</v>
      </c>
      <c r="G174" s="372"/>
    </row>
    <row r="175" spans="1:7" x14ac:dyDescent="0.2">
      <c r="A175" s="187" t="s">
        <v>1418</v>
      </c>
      <c r="B175" s="190" t="s">
        <v>1419</v>
      </c>
      <c r="C175" s="190" t="s">
        <v>1420</v>
      </c>
      <c r="D175" s="186">
        <f t="shared" si="7"/>
        <v>38</v>
      </c>
      <c r="E175" s="190"/>
      <c r="F175" s="191">
        <v>4200</v>
      </c>
      <c r="G175" s="372"/>
    </row>
    <row r="176" spans="1:7" x14ac:dyDescent="0.2">
      <c r="A176" s="187" t="s">
        <v>1423</v>
      </c>
      <c r="B176" s="190" t="s">
        <v>1424</v>
      </c>
      <c r="C176" s="190" t="s">
        <v>1425</v>
      </c>
      <c r="D176" s="186">
        <f t="shared" si="7"/>
        <v>39</v>
      </c>
      <c r="E176" s="190"/>
      <c r="F176" s="191">
        <v>6000</v>
      </c>
      <c r="G176" s="372"/>
    </row>
    <row r="177" spans="1:7" x14ac:dyDescent="0.2">
      <c r="A177" s="187" t="s">
        <v>1428</v>
      </c>
      <c r="B177" s="190" t="s">
        <v>1429</v>
      </c>
      <c r="C177" s="190" t="s">
        <v>1430</v>
      </c>
      <c r="D177" s="186">
        <f t="shared" si="7"/>
        <v>38</v>
      </c>
      <c r="E177" s="190"/>
      <c r="F177" s="191">
        <v>4900.0000000000009</v>
      </c>
      <c r="G177" s="372"/>
    </row>
    <row r="178" spans="1:7" x14ac:dyDescent="0.2">
      <c r="A178" s="187" t="s">
        <v>1433</v>
      </c>
      <c r="B178" s="190" t="s">
        <v>1434</v>
      </c>
      <c r="C178" s="190" t="s">
        <v>1435</v>
      </c>
      <c r="D178" s="186">
        <f t="shared" si="7"/>
        <v>39</v>
      </c>
      <c r="E178" s="190"/>
      <c r="F178" s="191">
        <v>7000</v>
      </c>
      <c r="G178" s="372"/>
    </row>
    <row r="179" spans="1:7" x14ac:dyDescent="0.2">
      <c r="A179" s="187" t="s">
        <v>1438</v>
      </c>
      <c r="B179" s="190" t="s">
        <v>1439</v>
      </c>
      <c r="C179" s="190" t="s">
        <v>1440</v>
      </c>
      <c r="D179" s="186">
        <f t="shared" si="7"/>
        <v>38</v>
      </c>
      <c r="E179" s="190"/>
      <c r="F179" s="191">
        <v>5600.0000000000009</v>
      </c>
      <c r="G179" s="372"/>
    </row>
    <row r="180" spans="1:7" x14ac:dyDescent="0.2">
      <c r="A180" s="187" t="s">
        <v>1443</v>
      </c>
      <c r="B180" s="190" t="s">
        <v>1444</v>
      </c>
      <c r="C180" s="190" t="s">
        <v>1445</v>
      </c>
      <c r="D180" s="186">
        <f t="shared" si="7"/>
        <v>39</v>
      </c>
      <c r="E180" s="190"/>
      <c r="F180" s="191">
        <v>8000</v>
      </c>
      <c r="G180" s="372"/>
    </row>
    <row r="181" spans="1:7" x14ac:dyDescent="0.2">
      <c r="A181" s="187" t="s">
        <v>1448</v>
      </c>
      <c r="B181" s="190" t="s">
        <v>1449</v>
      </c>
      <c r="C181" s="190" t="s">
        <v>1450</v>
      </c>
      <c r="D181" s="186">
        <f t="shared" si="7"/>
        <v>38</v>
      </c>
      <c r="E181" s="190"/>
      <c r="F181" s="191">
        <v>6300.0000000000009</v>
      </c>
      <c r="G181" s="372"/>
    </row>
    <row r="182" spans="1:7" x14ac:dyDescent="0.2">
      <c r="A182" s="187" t="s">
        <v>1453</v>
      </c>
      <c r="B182" s="190" t="s">
        <v>1454</v>
      </c>
      <c r="C182" s="190" t="s">
        <v>1455</v>
      </c>
      <c r="D182" s="186">
        <f t="shared" si="7"/>
        <v>39</v>
      </c>
      <c r="E182" s="190"/>
      <c r="F182" s="191">
        <v>9000</v>
      </c>
      <c r="G182" s="372"/>
    </row>
    <row r="183" spans="1:7" x14ac:dyDescent="0.2">
      <c r="A183" s="187" t="s">
        <v>1459</v>
      </c>
      <c r="B183" s="190" t="s">
        <v>1460</v>
      </c>
      <c r="C183" s="190" t="s">
        <v>1461</v>
      </c>
      <c r="D183" s="186">
        <f t="shared" si="7"/>
        <v>26</v>
      </c>
      <c r="E183" s="190"/>
      <c r="F183" s="191">
        <v>4900.0000000000009</v>
      </c>
      <c r="G183" s="372"/>
    </row>
    <row r="184" spans="1:7" x14ac:dyDescent="0.2">
      <c r="A184" s="187" t="s">
        <v>1464</v>
      </c>
      <c r="B184" s="190" t="s">
        <v>1465</v>
      </c>
      <c r="C184" s="190" t="s">
        <v>1466</v>
      </c>
      <c r="D184" s="186">
        <f t="shared" si="7"/>
        <v>27</v>
      </c>
      <c r="E184" s="190"/>
      <c r="F184" s="191">
        <v>7000</v>
      </c>
      <c r="G184" s="372"/>
    </row>
    <row r="185" spans="1:7" x14ac:dyDescent="0.2">
      <c r="A185" s="187" t="s">
        <v>1469</v>
      </c>
      <c r="B185" s="190" t="s">
        <v>1470</v>
      </c>
      <c r="C185" s="190" t="s">
        <v>1471</v>
      </c>
      <c r="D185" s="186">
        <f t="shared" si="7"/>
        <v>37</v>
      </c>
      <c r="E185" s="190"/>
      <c r="F185" s="191">
        <v>700.00000000000011</v>
      </c>
      <c r="G185" s="372"/>
    </row>
    <row r="186" spans="1:7" x14ac:dyDescent="0.2">
      <c r="A186" s="187" t="s">
        <v>1474</v>
      </c>
      <c r="B186" s="190" t="s">
        <v>1475</v>
      </c>
      <c r="C186" s="190" t="s">
        <v>1476</v>
      </c>
      <c r="D186" s="186">
        <f t="shared" si="7"/>
        <v>38</v>
      </c>
      <c r="E186" s="190"/>
      <c r="F186" s="191">
        <v>1000</v>
      </c>
      <c r="G186" s="372"/>
    </row>
    <row r="187" spans="1:7" x14ac:dyDescent="0.2">
      <c r="A187" s="187" t="s">
        <v>1479</v>
      </c>
      <c r="B187" s="190" t="s">
        <v>1480</v>
      </c>
      <c r="C187" s="190" t="s">
        <v>1481</v>
      </c>
      <c r="D187" s="186">
        <f t="shared" si="7"/>
        <v>38</v>
      </c>
      <c r="E187" s="190"/>
      <c r="F187" s="191">
        <v>1400.0000000000002</v>
      </c>
      <c r="G187" s="372"/>
    </row>
    <row r="188" spans="1:7" x14ac:dyDescent="0.2">
      <c r="A188" s="187" t="s">
        <v>1484</v>
      </c>
      <c r="B188" s="190" t="s">
        <v>1485</v>
      </c>
      <c r="C188" s="190" t="s">
        <v>1486</v>
      </c>
      <c r="D188" s="186">
        <f t="shared" si="7"/>
        <v>39</v>
      </c>
      <c r="E188" s="190"/>
      <c r="F188" s="191">
        <v>2000</v>
      </c>
      <c r="G188" s="372"/>
    </row>
    <row r="189" spans="1:7" x14ac:dyDescent="0.2">
      <c r="A189" s="187" t="s">
        <v>1489</v>
      </c>
      <c r="B189" s="190" t="s">
        <v>1490</v>
      </c>
      <c r="C189" s="190" t="s">
        <v>1491</v>
      </c>
      <c r="D189" s="186">
        <f t="shared" si="7"/>
        <v>38</v>
      </c>
      <c r="E189" s="190"/>
      <c r="F189" s="191">
        <v>2100</v>
      </c>
      <c r="G189" s="372"/>
    </row>
    <row r="190" spans="1:7" x14ac:dyDescent="0.2">
      <c r="A190" s="187" t="s">
        <v>1494</v>
      </c>
      <c r="B190" s="190" t="s">
        <v>1495</v>
      </c>
      <c r="C190" s="190" t="s">
        <v>1496</v>
      </c>
      <c r="D190" s="186">
        <f t="shared" si="7"/>
        <v>39</v>
      </c>
      <c r="E190" s="190"/>
      <c r="F190" s="191">
        <v>3000</v>
      </c>
      <c r="G190" s="372"/>
    </row>
    <row r="191" spans="1:7" x14ac:dyDescent="0.2">
      <c r="A191" s="187" t="s">
        <v>1499</v>
      </c>
      <c r="B191" s="190" t="s">
        <v>1500</v>
      </c>
      <c r="C191" s="190" t="s">
        <v>1501</v>
      </c>
      <c r="D191" s="186">
        <f t="shared" ref="D191:D246" si="8">LEN(C191)</f>
        <v>38</v>
      </c>
      <c r="E191" s="190"/>
      <c r="F191" s="191">
        <v>2800.0000000000005</v>
      </c>
      <c r="G191" s="372"/>
    </row>
    <row r="192" spans="1:7" x14ac:dyDescent="0.2">
      <c r="A192" s="187" t="s">
        <v>1504</v>
      </c>
      <c r="B192" s="190" t="s">
        <v>1505</v>
      </c>
      <c r="C192" s="190" t="s">
        <v>1506</v>
      </c>
      <c r="D192" s="186">
        <f t="shared" si="8"/>
        <v>39</v>
      </c>
      <c r="E192" s="190"/>
      <c r="F192" s="191">
        <v>4000</v>
      </c>
      <c r="G192" s="372"/>
    </row>
    <row r="193" spans="1:7" x14ac:dyDescent="0.2">
      <c r="A193" s="187" t="s">
        <v>1509</v>
      </c>
      <c r="B193" s="190" t="s">
        <v>1510</v>
      </c>
      <c r="C193" s="190" t="s">
        <v>1511</v>
      </c>
      <c r="D193" s="186">
        <f t="shared" si="8"/>
        <v>38</v>
      </c>
      <c r="E193" s="190"/>
      <c r="F193" s="191">
        <v>3500.0000000000005</v>
      </c>
      <c r="G193" s="372"/>
    </row>
    <row r="194" spans="1:7" x14ac:dyDescent="0.2">
      <c r="A194" s="187" t="s">
        <v>1514</v>
      </c>
      <c r="B194" s="190" t="s">
        <v>1515</v>
      </c>
      <c r="C194" s="190" t="s">
        <v>1516</v>
      </c>
      <c r="D194" s="186">
        <f t="shared" si="8"/>
        <v>39</v>
      </c>
      <c r="E194" s="190"/>
      <c r="F194" s="191">
        <v>5000</v>
      </c>
      <c r="G194" s="372"/>
    </row>
    <row r="195" spans="1:7" x14ac:dyDescent="0.2">
      <c r="A195" s="187" t="s">
        <v>1519</v>
      </c>
      <c r="B195" s="190" t="s">
        <v>1520</v>
      </c>
      <c r="C195" s="190" t="s">
        <v>1521</v>
      </c>
      <c r="D195" s="186">
        <f t="shared" si="8"/>
        <v>38</v>
      </c>
      <c r="E195" s="190"/>
      <c r="F195" s="191">
        <v>4200</v>
      </c>
      <c r="G195" s="372"/>
    </row>
    <row r="196" spans="1:7" x14ac:dyDescent="0.2">
      <c r="A196" s="187" t="s">
        <v>1524</v>
      </c>
      <c r="B196" s="190" t="s">
        <v>1525</v>
      </c>
      <c r="C196" s="190" t="s">
        <v>1526</v>
      </c>
      <c r="D196" s="186">
        <f t="shared" si="8"/>
        <v>39</v>
      </c>
      <c r="E196" s="190"/>
      <c r="F196" s="191">
        <v>6000</v>
      </c>
      <c r="G196" s="372"/>
    </row>
    <row r="197" spans="1:7" x14ac:dyDescent="0.2">
      <c r="A197" s="187" t="s">
        <v>1529</v>
      </c>
      <c r="B197" s="190" t="s">
        <v>1530</v>
      </c>
      <c r="C197" s="190" t="s">
        <v>1531</v>
      </c>
      <c r="D197" s="186">
        <f t="shared" si="8"/>
        <v>38</v>
      </c>
      <c r="E197" s="190"/>
      <c r="F197" s="191">
        <v>4900.0000000000009</v>
      </c>
      <c r="G197" s="372"/>
    </row>
    <row r="198" spans="1:7" x14ac:dyDescent="0.2">
      <c r="A198" s="187" t="s">
        <v>1534</v>
      </c>
      <c r="B198" s="190" t="s">
        <v>1535</v>
      </c>
      <c r="C198" s="190" t="s">
        <v>1536</v>
      </c>
      <c r="D198" s="186">
        <f t="shared" si="8"/>
        <v>39</v>
      </c>
      <c r="E198" s="190"/>
      <c r="F198" s="191">
        <v>7000</v>
      </c>
      <c r="G198" s="372"/>
    </row>
    <row r="199" spans="1:7" x14ac:dyDescent="0.2">
      <c r="A199" s="187" t="s">
        <v>1539</v>
      </c>
      <c r="B199" s="190" t="s">
        <v>1540</v>
      </c>
      <c r="C199" s="190" t="s">
        <v>1541</v>
      </c>
      <c r="D199" s="186">
        <f t="shared" si="8"/>
        <v>38</v>
      </c>
      <c r="E199" s="190"/>
      <c r="F199" s="191">
        <v>5600.0000000000009</v>
      </c>
      <c r="G199" s="372"/>
    </row>
    <row r="200" spans="1:7" x14ac:dyDescent="0.2">
      <c r="A200" s="187" t="s">
        <v>1544</v>
      </c>
      <c r="B200" s="190" t="s">
        <v>1545</v>
      </c>
      <c r="C200" s="190" t="s">
        <v>1546</v>
      </c>
      <c r="D200" s="186">
        <f t="shared" si="8"/>
        <v>39</v>
      </c>
      <c r="E200" s="190"/>
      <c r="F200" s="191">
        <v>8000</v>
      </c>
      <c r="G200" s="372"/>
    </row>
    <row r="201" spans="1:7" x14ac:dyDescent="0.2">
      <c r="A201" s="187" t="s">
        <v>1549</v>
      </c>
      <c r="B201" s="190" t="s">
        <v>1550</v>
      </c>
      <c r="C201" s="190" t="s">
        <v>1551</v>
      </c>
      <c r="D201" s="186">
        <f t="shared" si="8"/>
        <v>38</v>
      </c>
      <c r="E201" s="190"/>
      <c r="F201" s="191">
        <v>6300.0000000000009</v>
      </c>
      <c r="G201" s="372"/>
    </row>
    <row r="202" spans="1:7" x14ac:dyDescent="0.2">
      <c r="A202" s="187" t="s">
        <v>1554</v>
      </c>
      <c r="B202" s="190" t="s">
        <v>1555</v>
      </c>
      <c r="C202" s="190" t="s">
        <v>1556</v>
      </c>
      <c r="D202" s="186">
        <f t="shared" si="8"/>
        <v>39</v>
      </c>
      <c r="E202" s="190"/>
      <c r="F202" s="191">
        <v>9000</v>
      </c>
      <c r="G202" s="372"/>
    </row>
    <row r="203" spans="1:7" x14ac:dyDescent="0.2">
      <c r="A203" s="187" t="s">
        <v>1559</v>
      </c>
      <c r="B203" s="190" t="s">
        <v>1560</v>
      </c>
      <c r="C203" s="190" t="s">
        <v>1561</v>
      </c>
      <c r="D203" s="186">
        <f t="shared" si="8"/>
        <v>38</v>
      </c>
      <c r="E203" s="190"/>
      <c r="F203" s="191">
        <v>7000.0000000000009</v>
      </c>
      <c r="G203" s="372"/>
    </row>
    <row r="204" spans="1:7" x14ac:dyDescent="0.2">
      <c r="A204" s="187" t="s">
        <v>1564</v>
      </c>
      <c r="B204" s="190" t="s">
        <v>1565</v>
      </c>
      <c r="C204" s="190" t="s">
        <v>1566</v>
      </c>
      <c r="D204" s="186">
        <f t="shared" si="8"/>
        <v>39</v>
      </c>
      <c r="E204" s="190"/>
      <c r="F204" s="191">
        <v>10000</v>
      </c>
      <c r="G204" s="372"/>
    </row>
    <row r="205" spans="1:7" x14ac:dyDescent="0.2">
      <c r="A205" s="187" t="s">
        <v>1569</v>
      </c>
      <c r="B205" s="190" t="s">
        <v>1570</v>
      </c>
      <c r="C205" s="190" t="s">
        <v>1571</v>
      </c>
      <c r="D205" s="186">
        <f t="shared" si="8"/>
        <v>38</v>
      </c>
      <c r="E205" s="190"/>
      <c r="F205" s="191">
        <v>7700.0000000000009</v>
      </c>
      <c r="G205" s="372"/>
    </row>
    <row r="206" spans="1:7" x14ac:dyDescent="0.2">
      <c r="A206" s="187" t="s">
        <v>1574</v>
      </c>
      <c r="B206" s="190" t="s">
        <v>1575</v>
      </c>
      <c r="C206" s="190" t="s">
        <v>1576</v>
      </c>
      <c r="D206" s="186">
        <f t="shared" si="8"/>
        <v>39</v>
      </c>
      <c r="E206" s="190"/>
      <c r="F206" s="191">
        <v>11000</v>
      </c>
      <c r="G206" s="372"/>
    </row>
    <row r="207" spans="1:7" x14ac:dyDescent="0.2">
      <c r="A207" s="187" t="s">
        <v>1579</v>
      </c>
      <c r="B207" s="190" t="s">
        <v>1580</v>
      </c>
      <c r="C207" s="190" t="s">
        <v>1581</v>
      </c>
      <c r="D207" s="186">
        <f t="shared" si="8"/>
        <v>38</v>
      </c>
      <c r="E207" s="190"/>
      <c r="F207" s="191">
        <v>8400</v>
      </c>
      <c r="G207" s="372"/>
    </row>
    <row r="208" spans="1:7" x14ac:dyDescent="0.2">
      <c r="A208" s="187" t="s">
        <v>1584</v>
      </c>
      <c r="B208" s="190" t="s">
        <v>1585</v>
      </c>
      <c r="C208" s="190" t="s">
        <v>1586</v>
      </c>
      <c r="D208" s="186">
        <f t="shared" si="8"/>
        <v>39</v>
      </c>
      <c r="E208" s="190"/>
      <c r="F208" s="191">
        <v>12000</v>
      </c>
      <c r="G208" s="372"/>
    </row>
    <row r="209" spans="1:7" x14ac:dyDescent="0.2">
      <c r="A209" s="187" t="s">
        <v>1589</v>
      </c>
      <c r="B209" s="190" t="s">
        <v>1590</v>
      </c>
      <c r="C209" s="190" t="s">
        <v>1591</v>
      </c>
      <c r="D209" s="186">
        <f t="shared" si="8"/>
        <v>38</v>
      </c>
      <c r="E209" s="190"/>
      <c r="F209" s="191">
        <v>9100</v>
      </c>
      <c r="G209" s="372"/>
    </row>
    <row r="210" spans="1:7" x14ac:dyDescent="0.2">
      <c r="A210" s="187" t="s">
        <v>1594</v>
      </c>
      <c r="B210" s="190" t="s">
        <v>1595</v>
      </c>
      <c r="C210" s="190" t="s">
        <v>1596</v>
      </c>
      <c r="D210" s="186">
        <f t="shared" si="8"/>
        <v>39</v>
      </c>
      <c r="E210" s="190"/>
      <c r="F210" s="191">
        <v>13000</v>
      </c>
      <c r="G210" s="372"/>
    </row>
    <row r="211" spans="1:7" x14ac:dyDescent="0.2">
      <c r="A211" s="187" t="s">
        <v>1599</v>
      </c>
      <c r="B211" s="190" t="s">
        <v>1600</v>
      </c>
      <c r="C211" s="190" t="s">
        <v>1601</v>
      </c>
      <c r="D211" s="186">
        <f t="shared" si="8"/>
        <v>38</v>
      </c>
      <c r="E211" s="190"/>
      <c r="F211" s="191">
        <v>9800.0000000000018</v>
      </c>
      <c r="G211" s="372"/>
    </row>
    <row r="212" spans="1:7" x14ac:dyDescent="0.2">
      <c r="A212" s="187" t="s">
        <v>1604</v>
      </c>
      <c r="B212" s="190" t="s">
        <v>1605</v>
      </c>
      <c r="C212" s="190" t="s">
        <v>1606</v>
      </c>
      <c r="D212" s="186">
        <f t="shared" si="8"/>
        <v>39</v>
      </c>
      <c r="E212" s="190"/>
      <c r="F212" s="191">
        <v>14000</v>
      </c>
      <c r="G212" s="372"/>
    </row>
    <row r="213" spans="1:7" x14ac:dyDescent="0.2">
      <c r="A213" s="187" t="s">
        <v>1609</v>
      </c>
      <c r="B213" s="190" t="s">
        <v>1610</v>
      </c>
      <c r="C213" s="190" t="s">
        <v>1611</v>
      </c>
      <c r="D213" s="186">
        <f t="shared" si="8"/>
        <v>38</v>
      </c>
      <c r="E213" s="190"/>
      <c r="F213" s="191">
        <v>10500.000000000002</v>
      </c>
      <c r="G213" s="372"/>
    </row>
    <row r="214" spans="1:7" x14ac:dyDescent="0.2">
      <c r="A214" s="187" t="s">
        <v>1614</v>
      </c>
      <c r="B214" s="190" t="s">
        <v>1615</v>
      </c>
      <c r="C214" s="190" t="s">
        <v>1616</v>
      </c>
      <c r="D214" s="186">
        <f t="shared" si="8"/>
        <v>39</v>
      </c>
      <c r="E214" s="190"/>
      <c r="F214" s="191">
        <v>15000</v>
      </c>
      <c r="G214" s="372"/>
    </row>
    <row r="215" spans="1:7" x14ac:dyDescent="0.2">
      <c r="A215" s="187" t="s">
        <v>1619</v>
      </c>
      <c r="B215" s="190" t="s">
        <v>1620</v>
      </c>
      <c r="C215" s="190" t="s">
        <v>1621</v>
      </c>
      <c r="D215" s="186">
        <f t="shared" si="8"/>
        <v>38</v>
      </c>
      <c r="E215" s="190"/>
      <c r="F215" s="191">
        <v>11200.000000000002</v>
      </c>
      <c r="G215" s="372"/>
    </row>
    <row r="216" spans="1:7" x14ac:dyDescent="0.2">
      <c r="A216" s="187" t="s">
        <v>1624</v>
      </c>
      <c r="B216" s="190" t="s">
        <v>1625</v>
      </c>
      <c r="C216" s="190" t="s">
        <v>1626</v>
      </c>
      <c r="D216" s="186">
        <f t="shared" si="8"/>
        <v>39</v>
      </c>
      <c r="E216" s="190"/>
      <c r="F216" s="191">
        <v>16000</v>
      </c>
      <c r="G216" s="372"/>
    </row>
    <row r="217" spans="1:7" x14ac:dyDescent="0.2">
      <c r="A217" s="187" t="s">
        <v>1629</v>
      </c>
      <c r="B217" s="190" t="s">
        <v>1630</v>
      </c>
      <c r="C217" s="190" t="s">
        <v>1631</v>
      </c>
      <c r="D217" s="186">
        <f t="shared" si="8"/>
        <v>38</v>
      </c>
      <c r="E217" s="190"/>
      <c r="F217" s="191">
        <v>11900.000000000002</v>
      </c>
      <c r="G217" s="372"/>
    </row>
    <row r="218" spans="1:7" x14ac:dyDescent="0.2">
      <c r="A218" s="187" t="s">
        <v>1634</v>
      </c>
      <c r="B218" s="190" t="s">
        <v>1635</v>
      </c>
      <c r="C218" s="190" t="s">
        <v>1636</v>
      </c>
      <c r="D218" s="186">
        <f t="shared" si="8"/>
        <v>39</v>
      </c>
      <c r="E218" s="190"/>
      <c r="F218" s="191">
        <v>17000</v>
      </c>
      <c r="G218" s="372"/>
    </row>
    <row r="219" spans="1:7" x14ac:dyDescent="0.2">
      <c r="A219" s="187" t="s">
        <v>1639</v>
      </c>
      <c r="B219" s="190" t="s">
        <v>1640</v>
      </c>
      <c r="C219" s="190" t="s">
        <v>1641</v>
      </c>
      <c r="D219" s="186">
        <f t="shared" si="8"/>
        <v>38</v>
      </c>
      <c r="E219" s="190"/>
      <c r="F219" s="191">
        <v>12600.000000000002</v>
      </c>
      <c r="G219" s="372"/>
    </row>
    <row r="220" spans="1:7" x14ac:dyDescent="0.2">
      <c r="A220" s="187" t="s">
        <v>1644</v>
      </c>
      <c r="B220" s="190" t="s">
        <v>3600</v>
      </c>
      <c r="C220" s="190" t="s">
        <v>1646</v>
      </c>
      <c r="D220" s="186">
        <f t="shared" si="8"/>
        <v>39</v>
      </c>
      <c r="E220" s="190"/>
      <c r="F220" s="191">
        <v>18000</v>
      </c>
      <c r="G220" s="372"/>
    </row>
    <row r="221" spans="1:7" x14ac:dyDescent="0.2">
      <c r="A221" s="187" t="s">
        <v>1260</v>
      </c>
      <c r="B221" s="190" t="s">
        <v>3601</v>
      </c>
      <c r="C221" s="190" t="s">
        <v>3602</v>
      </c>
      <c r="D221" s="186">
        <f t="shared" si="8"/>
        <v>26</v>
      </c>
      <c r="E221" s="190"/>
      <c r="F221" s="191">
        <v>360</v>
      </c>
      <c r="G221" s="372"/>
    </row>
    <row r="222" spans="1:7" x14ac:dyDescent="0.2">
      <c r="A222" s="187" t="s">
        <v>1264</v>
      </c>
      <c r="B222" s="190" t="s">
        <v>3603</v>
      </c>
      <c r="C222" s="190" t="s">
        <v>3604</v>
      </c>
      <c r="D222" s="186">
        <f t="shared" si="8"/>
        <v>27</v>
      </c>
      <c r="E222" s="190"/>
      <c r="F222" s="191">
        <v>514.28880000000004</v>
      </c>
      <c r="G222" s="372"/>
    </row>
    <row r="223" spans="1:7" x14ac:dyDescent="0.2">
      <c r="A223" s="187" t="s">
        <v>1268</v>
      </c>
      <c r="B223" s="190" t="s">
        <v>3605</v>
      </c>
      <c r="C223" s="190" t="s">
        <v>3606</v>
      </c>
      <c r="D223" s="186">
        <f t="shared" si="8"/>
        <v>26</v>
      </c>
      <c r="E223" s="190"/>
      <c r="F223" s="191">
        <v>600</v>
      </c>
      <c r="G223" s="372"/>
    </row>
    <row r="224" spans="1:7" x14ac:dyDescent="0.2">
      <c r="A224" s="187" t="s">
        <v>1272</v>
      </c>
      <c r="B224" s="190" t="s">
        <v>3607</v>
      </c>
      <c r="C224" s="190" t="s">
        <v>3608</v>
      </c>
      <c r="D224" s="186">
        <f t="shared" si="8"/>
        <v>27</v>
      </c>
      <c r="E224" s="190"/>
      <c r="F224" s="191">
        <v>857.14800000000002</v>
      </c>
      <c r="G224" s="372"/>
    </row>
    <row r="225" spans="1:7" x14ac:dyDescent="0.2">
      <c r="A225" s="187" t="s">
        <v>1276</v>
      </c>
      <c r="B225" s="190" t="s">
        <v>3609</v>
      </c>
      <c r="C225" s="190" t="s">
        <v>3610</v>
      </c>
      <c r="D225" s="186">
        <f t="shared" si="8"/>
        <v>26</v>
      </c>
      <c r="E225" s="190"/>
      <c r="F225" s="191">
        <v>1200</v>
      </c>
      <c r="G225" s="372"/>
    </row>
    <row r="226" spans="1:7" x14ac:dyDescent="0.2">
      <c r="A226" s="187" t="s">
        <v>1280</v>
      </c>
      <c r="B226" s="190" t="s">
        <v>3611</v>
      </c>
      <c r="C226" s="190" t="s">
        <v>3612</v>
      </c>
      <c r="D226" s="186">
        <f t="shared" si="8"/>
        <v>27</v>
      </c>
      <c r="E226" s="190"/>
      <c r="F226" s="191">
        <v>1714.296</v>
      </c>
      <c r="G226" s="372"/>
    </row>
    <row r="227" spans="1:7" x14ac:dyDescent="0.2">
      <c r="A227" s="187" t="s">
        <v>1284</v>
      </c>
      <c r="B227" s="190" t="s">
        <v>3613</v>
      </c>
      <c r="C227" s="190" t="s">
        <v>3614</v>
      </c>
      <c r="D227" s="186">
        <f t="shared" si="8"/>
        <v>26</v>
      </c>
      <c r="E227" s="190"/>
      <c r="F227" s="191">
        <v>2100</v>
      </c>
      <c r="G227" s="372"/>
    </row>
    <row r="228" spans="1:7" x14ac:dyDescent="0.2">
      <c r="A228" s="187" t="s">
        <v>1288</v>
      </c>
      <c r="B228" s="190" t="s">
        <v>3615</v>
      </c>
      <c r="C228" s="190" t="s">
        <v>3616</v>
      </c>
      <c r="D228" s="186">
        <f t="shared" si="8"/>
        <v>27</v>
      </c>
      <c r="E228" s="190"/>
      <c r="F228" s="191">
        <v>3000.018</v>
      </c>
      <c r="G228" s="372"/>
    </row>
    <row r="229" spans="1:7" x14ac:dyDescent="0.2">
      <c r="A229" s="187" t="s">
        <v>1292</v>
      </c>
      <c r="B229" s="190" t="s">
        <v>3617</v>
      </c>
      <c r="C229" s="190" t="s">
        <v>3618</v>
      </c>
      <c r="D229" s="186">
        <f t="shared" si="8"/>
        <v>37</v>
      </c>
      <c r="E229" s="190"/>
      <c r="F229" s="191">
        <v>240</v>
      </c>
      <c r="G229" s="372"/>
    </row>
    <row r="230" spans="1:7" x14ac:dyDescent="0.2">
      <c r="A230" s="187" t="s">
        <v>1296</v>
      </c>
      <c r="B230" s="190" t="s">
        <v>3619</v>
      </c>
      <c r="C230" s="190" t="s">
        <v>3620</v>
      </c>
      <c r="D230" s="186">
        <f t="shared" si="8"/>
        <v>38</v>
      </c>
      <c r="E230" s="190"/>
      <c r="F230" s="191">
        <v>342.85919999999999</v>
      </c>
      <c r="G230" s="372"/>
    </row>
    <row r="231" spans="1:7" x14ac:dyDescent="0.2">
      <c r="A231" s="187" t="s">
        <v>1300</v>
      </c>
      <c r="B231" s="190" t="s">
        <v>3621</v>
      </c>
      <c r="C231" s="190" t="s">
        <v>3622</v>
      </c>
      <c r="D231" s="186">
        <f t="shared" si="8"/>
        <v>37</v>
      </c>
      <c r="E231" s="190"/>
      <c r="F231" s="191">
        <v>840</v>
      </c>
      <c r="G231" s="372"/>
    </row>
    <row r="232" spans="1:7" x14ac:dyDescent="0.2">
      <c r="A232" s="187" t="s">
        <v>1304</v>
      </c>
      <c r="B232" s="190" t="s">
        <v>3623</v>
      </c>
      <c r="C232" s="190" t="s">
        <v>3624</v>
      </c>
      <c r="D232" s="186">
        <f t="shared" si="8"/>
        <v>38</v>
      </c>
      <c r="E232" s="190"/>
      <c r="F232" s="191">
        <v>1200.0072</v>
      </c>
      <c r="G232" s="372"/>
    </row>
    <row r="233" spans="1:7" x14ac:dyDescent="0.2">
      <c r="A233" s="187" t="s">
        <v>1308</v>
      </c>
      <c r="B233" s="190" t="s">
        <v>3625</v>
      </c>
      <c r="C233" s="190" t="s">
        <v>3626</v>
      </c>
      <c r="D233" s="186">
        <f t="shared" si="8"/>
        <v>37</v>
      </c>
      <c r="E233" s="190"/>
      <c r="F233" s="191">
        <v>1740</v>
      </c>
      <c r="G233" s="372"/>
    </row>
    <row r="234" spans="1:7" x14ac:dyDescent="0.2">
      <c r="A234" s="187" t="s">
        <v>1312</v>
      </c>
      <c r="B234" s="190" t="s">
        <v>3627</v>
      </c>
      <c r="C234" s="190" t="s">
        <v>3628</v>
      </c>
      <c r="D234" s="186">
        <f t="shared" si="8"/>
        <v>38</v>
      </c>
      <c r="E234" s="190"/>
      <c r="F234" s="191">
        <v>2485.7292000000002</v>
      </c>
      <c r="G234" s="372"/>
    </row>
    <row r="235" spans="1:7" x14ac:dyDescent="0.2">
      <c r="A235" s="187" t="s">
        <v>1316</v>
      </c>
      <c r="B235" s="190" t="s">
        <v>3629</v>
      </c>
      <c r="C235" s="190" t="s">
        <v>3630</v>
      </c>
      <c r="D235" s="186">
        <f t="shared" si="8"/>
        <v>37</v>
      </c>
      <c r="E235" s="190"/>
      <c r="F235" s="191">
        <v>600</v>
      </c>
      <c r="G235" s="372"/>
    </row>
    <row r="236" spans="1:7" x14ac:dyDescent="0.2">
      <c r="A236" s="187" t="s">
        <v>1320</v>
      </c>
      <c r="B236" s="190" t="s">
        <v>3631</v>
      </c>
      <c r="C236" s="190" t="s">
        <v>3632</v>
      </c>
      <c r="D236" s="186">
        <f t="shared" si="8"/>
        <v>38</v>
      </c>
      <c r="E236" s="190"/>
      <c r="F236" s="191">
        <v>857.14800000000002</v>
      </c>
      <c r="G236" s="372"/>
    </row>
    <row r="237" spans="1:7" x14ac:dyDescent="0.2">
      <c r="A237" s="187" t="s">
        <v>1324</v>
      </c>
      <c r="B237" s="190" t="s">
        <v>3633</v>
      </c>
      <c r="C237" s="190" t="s">
        <v>3634</v>
      </c>
      <c r="D237" s="186">
        <f t="shared" si="8"/>
        <v>37</v>
      </c>
      <c r="E237" s="190"/>
      <c r="F237" s="191">
        <v>1500</v>
      </c>
      <c r="G237" s="372"/>
    </row>
    <row r="238" spans="1:7" x14ac:dyDescent="0.2">
      <c r="A238" s="187" t="s">
        <v>1328</v>
      </c>
      <c r="B238" s="190" t="s">
        <v>3635</v>
      </c>
      <c r="C238" s="190" t="s">
        <v>3636</v>
      </c>
      <c r="D238" s="186">
        <f t="shared" si="8"/>
        <v>38</v>
      </c>
      <c r="E238" s="190"/>
      <c r="F238" s="191">
        <v>2142.87</v>
      </c>
      <c r="G238" s="372"/>
    </row>
    <row r="239" spans="1:7" x14ac:dyDescent="0.2">
      <c r="A239" s="187" t="s">
        <v>1332</v>
      </c>
      <c r="B239" s="190" t="s">
        <v>3637</v>
      </c>
      <c r="C239" s="190" t="s">
        <v>3638</v>
      </c>
      <c r="D239" s="186">
        <f t="shared" si="8"/>
        <v>37</v>
      </c>
      <c r="E239" s="190"/>
      <c r="F239" s="191">
        <v>900</v>
      </c>
      <c r="G239" s="372"/>
    </row>
    <row r="240" spans="1:7" x14ac:dyDescent="0.2">
      <c r="A240" s="187" t="s">
        <v>1336</v>
      </c>
      <c r="B240" s="190" t="s">
        <v>3639</v>
      </c>
      <c r="C240" s="190" t="s">
        <v>3640</v>
      </c>
      <c r="D240" s="186">
        <f t="shared" si="8"/>
        <v>38</v>
      </c>
      <c r="E240" s="190"/>
      <c r="F240" s="191">
        <v>1285.722</v>
      </c>
      <c r="G240" s="372"/>
    </row>
    <row r="241" spans="1:7" x14ac:dyDescent="0.2">
      <c r="A241" s="187" t="s">
        <v>1341</v>
      </c>
      <c r="B241" s="190" t="s">
        <v>3641</v>
      </c>
      <c r="C241" s="190" t="s">
        <v>3642</v>
      </c>
      <c r="D241" s="186">
        <f t="shared" si="8"/>
        <v>26</v>
      </c>
      <c r="E241" s="190"/>
      <c r="F241" s="191">
        <v>1800</v>
      </c>
      <c r="G241" s="372"/>
    </row>
    <row r="242" spans="1:7" x14ac:dyDescent="0.2">
      <c r="A242" s="187" t="s">
        <v>1346</v>
      </c>
      <c r="B242" s="190" t="s">
        <v>3643</v>
      </c>
      <c r="C242" s="190" t="s">
        <v>3644</v>
      </c>
      <c r="D242" s="186">
        <f t="shared" si="8"/>
        <v>27</v>
      </c>
      <c r="E242" s="190"/>
      <c r="F242" s="191">
        <v>2571.444</v>
      </c>
      <c r="G242" s="372"/>
    </row>
    <row r="243" spans="1:7" x14ac:dyDescent="0.2">
      <c r="A243" s="187" t="s">
        <v>1351</v>
      </c>
      <c r="B243" s="190" t="s">
        <v>3645</v>
      </c>
      <c r="C243" s="190" t="s">
        <v>3646</v>
      </c>
      <c r="D243" s="186">
        <f t="shared" si="8"/>
        <v>26</v>
      </c>
      <c r="E243" s="190"/>
      <c r="F243" s="191">
        <v>2700</v>
      </c>
      <c r="G243" s="372"/>
    </row>
    <row r="244" spans="1:7" x14ac:dyDescent="0.2">
      <c r="A244" s="187" t="s">
        <v>1356</v>
      </c>
      <c r="B244" s="190" t="s">
        <v>3647</v>
      </c>
      <c r="C244" s="190" t="s">
        <v>3648</v>
      </c>
      <c r="D244" s="186">
        <f t="shared" si="8"/>
        <v>27</v>
      </c>
      <c r="E244" s="190"/>
      <c r="F244" s="191">
        <v>3857.1660000000002</v>
      </c>
      <c r="G244" s="372"/>
    </row>
    <row r="245" spans="1:7" x14ac:dyDescent="0.2">
      <c r="A245" s="187" t="s">
        <v>1361</v>
      </c>
      <c r="B245" s="190" t="s">
        <v>3649</v>
      </c>
      <c r="C245" s="190" t="s">
        <v>3650</v>
      </c>
      <c r="D245" s="186">
        <f t="shared" si="8"/>
        <v>37</v>
      </c>
      <c r="E245" s="190"/>
      <c r="F245" s="191">
        <v>900</v>
      </c>
      <c r="G245" s="372"/>
    </row>
    <row r="246" spans="1:7" x14ac:dyDescent="0.2">
      <c r="A246" s="187" t="s">
        <v>1366</v>
      </c>
      <c r="B246" s="190" t="s">
        <v>3651</v>
      </c>
      <c r="C246" s="190" t="s">
        <v>3652</v>
      </c>
      <c r="D246" s="186">
        <f t="shared" si="8"/>
        <v>39</v>
      </c>
      <c r="E246" s="190"/>
      <c r="F246" s="191">
        <v>1285.722</v>
      </c>
      <c r="G246" s="372"/>
    </row>
    <row r="247" spans="1:7" x14ac:dyDescent="0.2">
      <c r="A247" s="187" t="s">
        <v>1371</v>
      </c>
      <c r="B247" s="190" t="s">
        <v>3653</v>
      </c>
      <c r="C247" s="190" t="s">
        <v>3654</v>
      </c>
      <c r="D247" s="186">
        <f t="shared" ref="D247:D302" si="9">LEN(C247)</f>
        <v>37</v>
      </c>
      <c r="E247" s="190"/>
      <c r="F247" s="191">
        <v>1500</v>
      </c>
      <c r="G247" s="372"/>
    </row>
    <row r="248" spans="1:7" x14ac:dyDescent="0.2">
      <c r="A248" s="187" t="s">
        <v>1376</v>
      </c>
      <c r="B248" s="190" t="s">
        <v>3655</v>
      </c>
      <c r="C248" s="190" t="s">
        <v>3656</v>
      </c>
      <c r="D248" s="186">
        <f t="shared" si="9"/>
        <v>38</v>
      </c>
      <c r="E248" s="190"/>
      <c r="F248" s="191">
        <v>2142.87</v>
      </c>
      <c r="G248" s="372"/>
    </row>
    <row r="249" spans="1:7" x14ac:dyDescent="0.2">
      <c r="A249" s="187" t="s">
        <v>1381</v>
      </c>
      <c r="B249" s="190" t="s">
        <v>3657</v>
      </c>
      <c r="C249" s="190" t="s">
        <v>3658</v>
      </c>
      <c r="D249" s="186">
        <f t="shared" si="9"/>
        <v>38</v>
      </c>
      <c r="E249" s="190"/>
      <c r="F249" s="191">
        <v>3000</v>
      </c>
      <c r="G249" s="372"/>
    </row>
    <row r="250" spans="1:7" x14ac:dyDescent="0.2">
      <c r="A250" s="187" t="s">
        <v>1386</v>
      </c>
      <c r="B250" s="190" t="s">
        <v>3659</v>
      </c>
      <c r="C250" s="190" t="s">
        <v>3660</v>
      </c>
      <c r="D250" s="186">
        <f t="shared" si="9"/>
        <v>39</v>
      </c>
      <c r="E250" s="190"/>
      <c r="F250" s="191">
        <v>4285.74</v>
      </c>
      <c r="G250" s="372"/>
    </row>
    <row r="251" spans="1:7" x14ac:dyDescent="0.2">
      <c r="A251" s="187" t="s">
        <v>1391</v>
      </c>
      <c r="B251" s="190" t="s">
        <v>3661</v>
      </c>
      <c r="C251" s="190" t="s">
        <v>3662</v>
      </c>
      <c r="D251" s="186">
        <f t="shared" si="9"/>
        <v>38</v>
      </c>
      <c r="E251" s="190"/>
      <c r="F251" s="191">
        <v>4500</v>
      </c>
      <c r="G251" s="372"/>
    </row>
    <row r="252" spans="1:7" x14ac:dyDescent="0.2">
      <c r="A252" s="187" t="s">
        <v>1396</v>
      </c>
      <c r="B252" s="190" t="s">
        <v>3663</v>
      </c>
      <c r="C252" s="190" t="s">
        <v>3664</v>
      </c>
      <c r="D252" s="186">
        <f t="shared" si="9"/>
        <v>39</v>
      </c>
      <c r="E252" s="190"/>
      <c r="F252" s="191">
        <v>6428.6100000000006</v>
      </c>
      <c r="G252" s="372"/>
    </row>
    <row r="253" spans="1:7" x14ac:dyDescent="0.2">
      <c r="A253" s="187" t="s">
        <v>1401</v>
      </c>
      <c r="B253" s="190" t="s">
        <v>3665</v>
      </c>
      <c r="C253" s="190" t="s">
        <v>3666</v>
      </c>
      <c r="D253" s="186">
        <f t="shared" si="9"/>
        <v>38</v>
      </c>
      <c r="E253" s="190"/>
      <c r="F253" s="191">
        <v>6000</v>
      </c>
      <c r="G253" s="372"/>
    </row>
    <row r="254" spans="1:7" x14ac:dyDescent="0.2">
      <c r="A254" s="187" t="s">
        <v>1406</v>
      </c>
      <c r="B254" s="190" t="s">
        <v>3667</v>
      </c>
      <c r="C254" s="190" t="s">
        <v>3668</v>
      </c>
      <c r="D254" s="186">
        <f t="shared" si="9"/>
        <v>39</v>
      </c>
      <c r="E254" s="190"/>
      <c r="F254" s="191">
        <v>8571.48</v>
      </c>
      <c r="G254" s="372"/>
    </row>
    <row r="255" spans="1:7" x14ac:dyDescent="0.2">
      <c r="A255" s="187" t="s">
        <v>1411</v>
      </c>
      <c r="B255" s="190" t="s">
        <v>3669</v>
      </c>
      <c r="C255" s="190" t="s">
        <v>3670</v>
      </c>
      <c r="D255" s="186">
        <f t="shared" si="9"/>
        <v>38</v>
      </c>
      <c r="E255" s="190"/>
      <c r="F255" s="191">
        <v>7500</v>
      </c>
      <c r="G255" s="372"/>
    </row>
    <row r="256" spans="1:7" x14ac:dyDescent="0.2">
      <c r="A256" s="187" t="s">
        <v>1416</v>
      </c>
      <c r="B256" s="190" t="s">
        <v>3671</v>
      </c>
      <c r="C256" s="190" t="s">
        <v>3672</v>
      </c>
      <c r="D256" s="186">
        <f t="shared" si="9"/>
        <v>39</v>
      </c>
      <c r="E256" s="190"/>
      <c r="F256" s="191">
        <v>10714.35</v>
      </c>
      <c r="G256" s="372"/>
    </row>
    <row r="257" spans="1:7" x14ac:dyDescent="0.2">
      <c r="A257" s="187" t="s">
        <v>1421</v>
      </c>
      <c r="B257" s="190" t="s">
        <v>3673</v>
      </c>
      <c r="C257" s="190" t="s">
        <v>3674</v>
      </c>
      <c r="D257" s="186">
        <f t="shared" si="9"/>
        <v>38</v>
      </c>
      <c r="E257" s="190"/>
      <c r="F257" s="191">
        <v>9000</v>
      </c>
      <c r="G257" s="372"/>
    </row>
    <row r="258" spans="1:7" x14ac:dyDescent="0.2">
      <c r="A258" s="187" t="s">
        <v>1426</v>
      </c>
      <c r="B258" s="190" t="s">
        <v>3675</v>
      </c>
      <c r="C258" s="190" t="s">
        <v>3676</v>
      </c>
      <c r="D258" s="186">
        <f t="shared" si="9"/>
        <v>39</v>
      </c>
      <c r="E258" s="190"/>
      <c r="F258" s="191">
        <v>12857.220000000001</v>
      </c>
      <c r="G258" s="372"/>
    </row>
    <row r="259" spans="1:7" x14ac:dyDescent="0.2">
      <c r="A259" s="187" t="s">
        <v>1431</v>
      </c>
      <c r="B259" s="190" t="s">
        <v>3677</v>
      </c>
      <c r="C259" s="190" t="s">
        <v>3678</v>
      </c>
      <c r="D259" s="186">
        <f t="shared" si="9"/>
        <v>38</v>
      </c>
      <c r="E259" s="190"/>
      <c r="F259" s="191">
        <v>10500</v>
      </c>
      <c r="G259" s="372"/>
    </row>
    <row r="260" spans="1:7" x14ac:dyDescent="0.2">
      <c r="A260" s="187" t="s">
        <v>1436</v>
      </c>
      <c r="B260" s="190" t="s">
        <v>3679</v>
      </c>
      <c r="C260" s="190" t="s">
        <v>3680</v>
      </c>
      <c r="D260" s="186">
        <f t="shared" si="9"/>
        <v>39</v>
      </c>
      <c r="E260" s="190"/>
      <c r="F260" s="191">
        <v>15000.09</v>
      </c>
      <c r="G260" s="372"/>
    </row>
    <row r="261" spans="1:7" x14ac:dyDescent="0.2">
      <c r="A261" s="187" t="s">
        <v>1441</v>
      </c>
      <c r="B261" s="190" t="s">
        <v>3681</v>
      </c>
      <c r="C261" s="190" t="s">
        <v>3682</v>
      </c>
      <c r="D261" s="186">
        <f t="shared" si="9"/>
        <v>38</v>
      </c>
      <c r="E261" s="190"/>
      <c r="F261" s="191">
        <v>12000</v>
      </c>
      <c r="G261" s="372"/>
    </row>
    <row r="262" spans="1:7" x14ac:dyDescent="0.2">
      <c r="A262" s="187" t="s">
        <v>1446</v>
      </c>
      <c r="B262" s="190" t="s">
        <v>3683</v>
      </c>
      <c r="C262" s="190" t="s">
        <v>3684</v>
      </c>
      <c r="D262" s="186">
        <f t="shared" si="9"/>
        <v>39</v>
      </c>
      <c r="E262" s="190"/>
      <c r="F262" s="191">
        <v>17142.96</v>
      </c>
      <c r="G262" s="372"/>
    </row>
    <row r="263" spans="1:7" x14ac:dyDescent="0.2">
      <c r="A263" s="187" t="s">
        <v>1451</v>
      </c>
      <c r="B263" s="190" t="s">
        <v>3685</v>
      </c>
      <c r="C263" s="190" t="s">
        <v>3686</v>
      </c>
      <c r="D263" s="186">
        <f t="shared" si="9"/>
        <v>38</v>
      </c>
      <c r="E263" s="190"/>
      <c r="F263" s="191">
        <v>13500</v>
      </c>
      <c r="G263" s="372"/>
    </row>
    <row r="264" spans="1:7" x14ac:dyDescent="0.2">
      <c r="A264" s="187" t="s">
        <v>1456</v>
      </c>
      <c r="B264" s="190" t="s">
        <v>3687</v>
      </c>
      <c r="C264" s="190" t="s">
        <v>3688</v>
      </c>
      <c r="D264" s="186">
        <f t="shared" si="9"/>
        <v>39</v>
      </c>
      <c r="E264" s="190"/>
      <c r="F264" s="191">
        <v>19285.830000000002</v>
      </c>
      <c r="G264" s="372"/>
    </row>
    <row r="265" spans="1:7" x14ac:dyDescent="0.2">
      <c r="A265" s="187" t="s">
        <v>1462</v>
      </c>
      <c r="B265" s="190" t="s">
        <v>3689</v>
      </c>
      <c r="C265" s="190" t="s">
        <v>3690</v>
      </c>
      <c r="D265" s="186">
        <f t="shared" si="9"/>
        <v>26</v>
      </c>
      <c r="E265" s="190"/>
      <c r="F265" s="191">
        <v>10500</v>
      </c>
      <c r="G265" s="372"/>
    </row>
    <row r="266" spans="1:7" x14ac:dyDescent="0.2">
      <c r="A266" s="187" t="s">
        <v>1467</v>
      </c>
      <c r="B266" s="190" t="s">
        <v>3691</v>
      </c>
      <c r="C266" s="190" t="s">
        <v>3692</v>
      </c>
      <c r="D266" s="186">
        <f t="shared" si="9"/>
        <v>27</v>
      </c>
      <c r="E266" s="190"/>
      <c r="F266" s="191">
        <v>15000.09</v>
      </c>
      <c r="G266" s="372"/>
    </row>
    <row r="267" spans="1:7" x14ac:dyDescent="0.2">
      <c r="A267" s="187" t="s">
        <v>1472</v>
      </c>
      <c r="B267" s="190" t="s">
        <v>3693</v>
      </c>
      <c r="C267" s="190" t="s">
        <v>3694</v>
      </c>
      <c r="D267" s="186">
        <f t="shared" si="9"/>
        <v>37</v>
      </c>
      <c r="E267" s="190"/>
      <c r="F267" s="191">
        <v>1500</v>
      </c>
      <c r="G267" s="372"/>
    </row>
    <row r="268" spans="1:7" x14ac:dyDescent="0.2">
      <c r="A268" s="187" t="s">
        <v>1477</v>
      </c>
      <c r="B268" s="190" t="s">
        <v>3695</v>
      </c>
      <c r="C268" s="190" t="s">
        <v>3696</v>
      </c>
      <c r="D268" s="186">
        <f t="shared" si="9"/>
        <v>38</v>
      </c>
      <c r="E268" s="190"/>
      <c r="F268" s="191">
        <v>2142.87</v>
      </c>
      <c r="G268" s="372"/>
    </row>
    <row r="269" spans="1:7" x14ac:dyDescent="0.2">
      <c r="A269" s="187" t="s">
        <v>1482</v>
      </c>
      <c r="B269" s="190" t="s">
        <v>3697</v>
      </c>
      <c r="C269" s="190" t="s">
        <v>3698</v>
      </c>
      <c r="D269" s="186">
        <f t="shared" si="9"/>
        <v>38</v>
      </c>
      <c r="E269" s="190"/>
      <c r="F269" s="191">
        <v>3000</v>
      </c>
      <c r="G269" s="372"/>
    </row>
    <row r="270" spans="1:7" x14ac:dyDescent="0.2">
      <c r="A270" s="187" t="s">
        <v>1487</v>
      </c>
      <c r="B270" s="190" t="s">
        <v>3699</v>
      </c>
      <c r="C270" s="190" t="s">
        <v>3700</v>
      </c>
      <c r="D270" s="186">
        <f t="shared" si="9"/>
        <v>39</v>
      </c>
      <c r="E270" s="190"/>
      <c r="F270" s="191">
        <v>4285.74</v>
      </c>
      <c r="G270" s="372"/>
    </row>
    <row r="271" spans="1:7" x14ac:dyDescent="0.2">
      <c r="A271" s="187" t="s">
        <v>1492</v>
      </c>
      <c r="B271" s="190" t="s">
        <v>3701</v>
      </c>
      <c r="C271" s="190" t="s">
        <v>3702</v>
      </c>
      <c r="D271" s="186">
        <f t="shared" si="9"/>
        <v>38</v>
      </c>
      <c r="E271" s="190"/>
      <c r="F271" s="191">
        <v>4500</v>
      </c>
      <c r="G271" s="372"/>
    </row>
    <row r="272" spans="1:7" x14ac:dyDescent="0.2">
      <c r="A272" s="187" t="s">
        <v>1497</v>
      </c>
      <c r="B272" s="190" t="s">
        <v>3703</v>
      </c>
      <c r="C272" s="190" t="s">
        <v>3704</v>
      </c>
      <c r="D272" s="186">
        <f t="shared" si="9"/>
        <v>39</v>
      </c>
      <c r="E272" s="190"/>
      <c r="F272" s="191">
        <v>6428.6100000000006</v>
      </c>
      <c r="G272" s="372"/>
    </row>
    <row r="273" spans="1:7" x14ac:dyDescent="0.2">
      <c r="A273" s="187" t="s">
        <v>1502</v>
      </c>
      <c r="B273" s="190" t="s">
        <v>3705</v>
      </c>
      <c r="C273" s="190" t="s">
        <v>3706</v>
      </c>
      <c r="D273" s="186">
        <f t="shared" si="9"/>
        <v>38</v>
      </c>
      <c r="E273" s="190"/>
      <c r="F273" s="191">
        <v>6000</v>
      </c>
      <c r="G273" s="372"/>
    </row>
    <row r="274" spans="1:7" x14ac:dyDescent="0.2">
      <c r="A274" s="187" t="s">
        <v>1507</v>
      </c>
      <c r="B274" s="190" t="s">
        <v>3707</v>
      </c>
      <c r="C274" s="190" t="s">
        <v>3708</v>
      </c>
      <c r="D274" s="186">
        <f t="shared" si="9"/>
        <v>39</v>
      </c>
      <c r="E274" s="190"/>
      <c r="F274" s="191">
        <v>8571.48</v>
      </c>
      <c r="G274" s="372"/>
    </row>
    <row r="275" spans="1:7" x14ac:dyDescent="0.2">
      <c r="A275" s="187" t="s">
        <v>1512</v>
      </c>
      <c r="B275" s="190" t="s">
        <v>3709</v>
      </c>
      <c r="C275" s="190" t="s">
        <v>3710</v>
      </c>
      <c r="D275" s="186">
        <f t="shared" si="9"/>
        <v>38</v>
      </c>
      <c r="E275" s="190"/>
      <c r="F275" s="191">
        <v>7500</v>
      </c>
      <c r="G275" s="372"/>
    </row>
    <row r="276" spans="1:7" x14ac:dyDescent="0.2">
      <c r="A276" s="187" t="s">
        <v>1517</v>
      </c>
      <c r="B276" s="190" t="s">
        <v>3711</v>
      </c>
      <c r="C276" s="190" t="s">
        <v>3712</v>
      </c>
      <c r="D276" s="186">
        <f t="shared" si="9"/>
        <v>39</v>
      </c>
      <c r="E276" s="190"/>
      <c r="F276" s="191">
        <v>10714.35</v>
      </c>
      <c r="G276" s="372"/>
    </row>
    <row r="277" spans="1:7" x14ac:dyDescent="0.2">
      <c r="A277" s="187" t="s">
        <v>1522</v>
      </c>
      <c r="B277" s="190" t="s">
        <v>3713</v>
      </c>
      <c r="C277" s="190" t="s">
        <v>3714</v>
      </c>
      <c r="D277" s="186">
        <f t="shared" si="9"/>
        <v>38</v>
      </c>
      <c r="E277" s="190"/>
      <c r="F277" s="191">
        <v>9000</v>
      </c>
      <c r="G277" s="372"/>
    </row>
    <row r="278" spans="1:7" x14ac:dyDescent="0.2">
      <c r="A278" s="187" t="s">
        <v>1527</v>
      </c>
      <c r="B278" s="190" t="s">
        <v>3715</v>
      </c>
      <c r="C278" s="190" t="s">
        <v>3716</v>
      </c>
      <c r="D278" s="186">
        <f t="shared" si="9"/>
        <v>39</v>
      </c>
      <c r="E278" s="190"/>
      <c r="F278" s="191">
        <v>12857.220000000001</v>
      </c>
      <c r="G278" s="372"/>
    </row>
    <row r="279" spans="1:7" x14ac:dyDescent="0.2">
      <c r="A279" s="187" t="s">
        <v>1532</v>
      </c>
      <c r="B279" s="190" t="s">
        <v>3717</v>
      </c>
      <c r="C279" s="190" t="s">
        <v>3718</v>
      </c>
      <c r="D279" s="186">
        <f t="shared" si="9"/>
        <v>38</v>
      </c>
      <c r="E279" s="190"/>
      <c r="F279" s="191">
        <v>10500</v>
      </c>
      <c r="G279" s="372"/>
    </row>
    <row r="280" spans="1:7" x14ac:dyDescent="0.2">
      <c r="A280" s="187" t="s">
        <v>1537</v>
      </c>
      <c r="B280" s="190" t="s">
        <v>3719</v>
      </c>
      <c r="C280" s="190" t="s">
        <v>3720</v>
      </c>
      <c r="D280" s="186">
        <f t="shared" si="9"/>
        <v>39</v>
      </c>
      <c r="E280" s="190"/>
      <c r="F280" s="191">
        <v>15000.09</v>
      </c>
      <c r="G280" s="372"/>
    </row>
    <row r="281" spans="1:7" x14ac:dyDescent="0.2">
      <c r="A281" s="187" t="s">
        <v>1542</v>
      </c>
      <c r="B281" s="190" t="s">
        <v>3721</v>
      </c>
      <c r="C281" s="190" t="s">
        <v>3722</v>
      </c>
      <c r="D281" s="186">
        <f t="shared" si="9"/>
        <v>38</v>
      </c>
      <c r="E281" s="190"/>
      <c r="F281" s="191">
        <v>12000</v>
      </c>
      <c r="G281" s="372"/>
    </row>
    <row r="282" spans="1:7" x14ac:dyDescent="0.2">
      <c r="A282" s="187" t="s">
        <v>1547</v>
      </c>
      <c r="B282" s="190" t="s">
        <v>3723</v>
      </c>
      <c r="C282" s="190" t="s">
        <v>3724</v>
      </c>
      <c r="D282" s="186">
        <f t="shared" si="9"/>
        <v>39</v>
      </c>
      <c r="E282" s="190"/>
      <c r="F282" s="191">
        <v>17142.96</v>
      </c>
      <c r="G282" s="372"/>
    </row>
    <row r="283" spans="1:7" x14ac:dyDescent="0.2">
      <c r="A283" s="187" t="s">
        <v>1552</v>
      </c>
      <c r="B283" s="190" t="s">
        <v>3725</v>
      </c>
      <c r="C283" s="190" t="s">
        <v>3726</v>
      </c>
      <c r="D283" s="186">
        <f t="shared" si="9"/>
        <v>38</v>
      </c>
      <c r="E283" s="190"/>
      <c r="F283" s="191">
        <v>13500</v>
      </c>
      <c r="G283" s="372"/>
    </row>
    <row r="284" spans="1:7" x14ac:dyDescent="0.2">
      <c r="A284" s="187" t="s">
        <v>1557</v>
      </c>
      <c r="B284" s="190" t="s">
        <v>3727</v>
      </c>
      <c r="C284" s="190" t="s">
        <v>3728</v>
      </c>
      <c r="D284" s="186">
        <f t="shared" si="9"/>
        <v>39</v>
      </c>
      <c r="E284" s="190"/>
      <c r="F284" s="191">
        <v>19285.830000000002</v>
      </c>
      <c r="G284" s="372"/>
    </row>
    <row r="285" spans="1:7" x14ac:dyDescent="0.2">
      <c r="A285" s="187" t="s">
        <v>1562</v>
      </c>
      <c r="B285" s="190" t="s">
        <v>3729</v>
      </c>
      <c r="C285" s="190" t="s">
        <v>3730</v>
      </c>
      <c r="D285" s="186">
        <f t="shared" si="9"/>
        <v>38</v>
      </c>
      <c r="E285" s="190"/>
      <c r="F285" s="191">
        <v>15000</v>
      </c>
      <c r="G285" s="372"/>
    </row>
    <row r="286" spans="1:7" x14ac:dyDescent="0.2">
      <c r="A286" s="187" t="s">
        <v>1567</v>
      </c>
      <c r="B286" s="190" t="s">
        <v>3731</v>
      </c>
      <c r="C286" s="190" t="s">
        <v>3732</v>
      </c>
      <c r="D286" s="186">
        <f t="shared" si="9"/>
        <v>39</v>
      </c>
      <c r="E286" s="190"/>
      <c r="F286" s="191">
        <v>21428.7</v>
      </c>
      <c r="G286" s="372"/>
    </row>
    <row r="287" spans="1:7" x14ac:dyDescent="0.2">
      <c r="A287" s="187" t="s">
        <v>1572</v>
      </c>
      <c r="B287" s="190" t="s">
        <v>3733</v>
      </c>
      <c r="C287" s="190" t="s">
        <v>3734</v>
      </c>
      <c r="D287" s="186">
        <f t="shared" si="9"/>
        <v>38</v>
      </c>
      <c r="E287" s="190"/>
      <c r="F287" s="191">
        <v>16500</v>
      </c>
      <c r="G287" s="372"/>
    </row>
    <row r="288" spans="1:7" x14ac:dyDescent="0.2">
      <c r="A288" s="187" t="s">
        <v>1577</v>
      </c>
      <c r="B288" s="190" t="s">
        <v>3735</v>
      </c>
      <c r="C288" s="190" t="s">
        <v>3736</v>
      </c>
      <c r="D288" s="186">
        <f t="shared" si="9"/>
        <v>39</v>
      </c>
      <c r="E288" s="190"/>
      <c r="F288" s="191">
        <v>23571.57</v>
      </c>
      <c r="G288" s="372"/>
    </row>
    <row r="289" spans="1:7" x14ac:dyDescent="0.2">
      <c r="A289" s="187" t="s">
        <v>1582</v>
      </c>
      <c r="B289" s="190" t="s">
        <v>3737</v>
      </c>
      <c r="C289" s="190" t="s">
        <v>3738</v>
      </c>
      <c r="D289" s="186">
        <f t="shared" si="9"/>
        <v>38</v>
      </c>
      <c r="E289" s="190"/>
      <c r="F289" s="191">
        <v>18000</v>
      </c>
      <c r="G289" s="372"/>
    </row>
    <row r="290" spans="1:7" x14ac:dyDescent="0.2">
      <c r="A290" s="187" t="s">
        <v>1587</v>
      </c>
      <c r="B290" s="190" t="s">
        <v>3739</v>
      </c>
      <c r="C290" s="190" t="s">
        <v>3740</v>
      </c>
      <c r="D290" s="186">
        <f t="shared" si="9"/>
        <v>39</v>
      </c>
      <c r="E290" s="190"/>
      <c r="F290" s="191">
        <v>25714.440000000002</v>
      </c>
      <c r="G290" s="372"/>
    </row>
    <row r="291" spans="1:7" x14ac:dyDescent="0.2">
      <c r="A291" s="187" t="s">
        <v>1592</v>
      </c>
      <c r="B291" s="190" t="s">
        <v>3741</v>
      </c>
      <c r="C291" s="190" t="s">
        <v>3742</v>
      </c>
      <c r="D291" s="186">
        <f t="shared" si="9"/>
        <v>38</v>
      </c>
      <c r="E291" s="190"/>
      <c r="F291" s="191">
        <v>19500</v>
      </c>
      <c r="G291" s="372"/>
    </row>
    <row r="292" spans="1:7" x14ac:dyDescent="0.2">
      <c r="A292" s="187" t="s">
        <v>1597</v>
      </c>
      <c r="B292" s="190" t="s">
        <v>3743</v>
      </c>
      <c r="C292" s="190" t="s">
        <v>3744</v>
      </c>
      <c r="D292" s="186">
        <f t="shared" si="9"/>
        <v>39</v>
      </c>
      <c r="E292" s="190"/>
      <c r="F292" s="191">
        <v>27857.31</v>
      </c>
      <c r="G292" s="372"/>
    </row>
    <row r="293" spans="1:7" x14ac:dyDescent="0.2">
      <c r="A293" s="187" t="s">
        <v>1602</v>
      </c>
      <c r="B293" s="190" t="s">
        <v>3745</v>
      </c>
      <c r="C293" s="190" t="s">
        <v>3746</v>
      </c>
      <c r="D293" s="186">
        <f t="shared" si="9"/>
        <v>38</v>
      </c>
      <c r="E293" s="190"/>
      <c r="F293" s="191">
        <v>21000</v>
      </c>
      <c r="G293" s="372"/>
    </row>
    <row r="294" spans="1:7" x14ac:dyDescent="0.2">
      <c r="A294" s="187" t="s">
        <v>1607</v>
      </c>
      <c r="B294" s="190" t="s">
        <v>3747</v>
      </c>
      <c r="C294" s="190" t="s">
        <v>3748</v>
      </c>
      <c r="D294" s="186">
        <f t="shared" si="9"/>
        <v>39</v>
      </c>
      <c r="E294" s="190"/>
      <c r="F294" s="191">
        <v>30000.18</v>
      </c>
      <c r="G294" s="372"/>
    </row>
    <row r="295" spans="1:7" x14ac:dyDescent="0.2">
      <c r="A295" s="187" t="s">
        <v>1612</v>
      </c>
      <c r="B295" s="190" t="s">
        <v>3749</v>
      </c>
      <c r="C295" s="190" t="s">
        <v>3750</v>
      </c>
      <c r="D295" s="186">
        <f t="shared" si="9"/>
        <v>38</v>
      </c>
      <c r="E295" s="190"/>
      <c r="F295" s="191">
        <v>22500</v>
      </c>
      <c r="G295" s="372"/>
    </row>
    <row r="296" spans="1:7" x14ac:dyDescent="0.2">
      <c r="A296" s="187" t="s">
        <v>1617</v>
      </c>
      <c r="B296" s="190" t="s">
        <v>3751</v>
      </c>
      <c r="C296" s="190" t="s">
        <v>3752</v>
      </c>
      <c r="D296" s="186">
        <f t="shared" si="9"/>
        <v>39</v>
      </c>
      <c r="E296" s="190"/>
      <c r="F296" s="191">
        <v>32143.05</v>
      </c>
      <c r="G296" s="372"/>
    </row>
    <row r="297" spans="1:7" x14ac:dyDescent="0.2">
      <c r="A297" s="187" t="s">
        <v>1622</v>
      </c>
      <c r="B297" s="190" t="s">
        <v>3753</v>
      </c>
      <c r="C297" s="190" t="s">
        <v>3754</v>
      </c>
      <c r="D297" s="186">
        <f t="shared" si="9"/>
        <v>38</v>
      </c>
      <c r="E297" s="190"/>
      <c r="F297" s="191">
        <v>24000</v>
      </c>
      <c r="G297" s="372"/>
    </row>
    <row r="298" spans="1:7" x14ac:dyDescent="0.2">
      <c r="A298" s="187" t="s">
        <v>1627</v>
      </c>
      <c r="B298" s="190" t="s">
        <v>3755</v>
      </c>
      <c r="C298" s="190" t="s">
        <v>3756</v>
      </c>
      <c r="D298" s="186">
        <f t="shared" si="9"/>
        <v>39</v>
      </c>
      <c r="E298" s="190"/>
      <c r="F298" s="191">
        <v>34285.919999999998</v>
      </c>
      <c r="G298" s="372"/>
    </row>
    <row r="299" spans="1:7" x14ac:dyDescent="0.2">
      <c r="A299" s="187" t="s">
        <v>1632</v>
      </c>
      <c r="B299" s="190" t="s">
        <v>3757</v>
      </c>
      <c r="C299" s="190" t="s">
        <v>3758</v>
      </c>
      <c r="D299" s="186">
        <f t="shared" si="9"/>
        <v>38</v>
      </c>
      <c r="E299" s="190"/>
      <c r="F299" s="191">
        <v>25500</v>
      </c>
      <c r="G299" s="372"/>
    </row>
    <row r="300" spans="1:7" x14ac:dyDescent="0.2">
      <c r="A300" s="187" t="s">
        <v>1637</v>
      </c>
      <c r="B300" s="190" t="s">
        <v>3759</v>
      </c>
      <c r="C300" s="190" t="s">
        <v>3760</v>
      </c>
      <c r="D300" s="186">
        <f t="shared" si="9"/>
        <v>39</v>
      </c>
      <c r="E300" s="190"/>
      <c r="F300" s="191">
        <v>36428.79</v>
      </c>
      <c r="G300" s="372"/>
    </row>
    <row r="301" spans="1:7" x14ac:dyDescent="0.2">
      <c r="A301" s="187" t="s">
        <v>1642</v>
      </c>
      <c r="B301" s="190" t="s">
        <v>3761</v>
      </c>
      <c r="C301" s="190" t="s">
        <v>3762</v>
      </c>
      <c r="D301" s="186">
        <f t="shared" si="9"/>
        <v>38</v>
      </c>
      <c r="E301" s="190"/>
      <c r="F301" s="191">
        <v>27000</v>
      </c>
      <c r="G301" s="372"/>
    </row>
    <row r="302" spans="1:7" x14ac:dyDescent="0.2">
      <c r="A302" s="187" t="s">
        <v>1647</v>
      </c>
      <c r="B302" s="190" t="s">
        <v>3763</v>
      </c>
      <c r="C302" s="190" t="s">
        <v>3764</v>
      </c>
      <c r="D302" s="186">
        <f t="shared" si="9"/>
        <v>39</v>
      </c>
      <c r="E302" s="190"/>
      <c r="F302" s="191">
        <v>38571.660000000003</v>
      </c>
      <c r="G302" s="372"/>
    </row>
    <row r="303" spans="1:7" x14ac:dyDescent="0.2">
      <c r="A303" s="187" t="s">
        <v>1342</v>
      </c>
      <c r="B303" s="190" t="s">
        <v>3765</v>
      </c>
      <c r="C303" s="190" t="s">
        <v>3766</v>
      </c>
      <c r="D303" s="186">
        <f t="shared" ref="D303:D354" si="10">LEN(C303)</f>
        <v>32</v>
      </c>
      <c r="E303" s="190"/>
      <c r="F303" s="191">
        <v>2400</v>
      </c>
      <c r="G303" s="372"/>
    </row>
    <row r="304" spans="1:7" x14ac:dyDescent="0.2">
      <c r="A304" s="187" t="s">
        <v>1347</v>
      </c>
      <c r="B304" s="190" t="s">
        <v>3767</v>
      </c>
      <c r="C304" s="190" t="s">
        <v>3768</v>
      </c>
      <c r="D304" s="186">
        <f t="shared" si="10"/>
        <v>27</v>
      </c>
      <c r="E304" s="190"/>
      <c r="F304" s="191">
        <v>3428.5739999999996</v>
      </c>
      <c r="G304" s="372"/>
    </row>
    <row r="305" spans="1:7" x14ac:dyDescent="0.2">
      <c r="A305" s="187" t="s">
        <v>1352</v>
      </c>
      <c r="B305" s="190" t="s">
        <v>3769</v>
      </c>
      <c r="C305" s="190" t="s">
        <v>3770</v>
      </c>
      <c r="D305" s="186">
        <f t="shared" si="10"/>
        <v>26</v>
      </c>
      <c r="E305" s="190"/>
      <c r="F305" s="191">
        <v>3600</v>
      </c>
      <c r="G305" s="372"/>
    </row>
    <row r="306" spans="1:7" x14ac:dyDescent="0.2">
      <c r="A306" s="187" t="s">
        <v>1357</v>
      </c>
      <c r="B306" s="190" t="s">
        <v>3771</v>
      </c>
      <c r="C306" s="190" t="s">
        <v>3772</v>
      </c>
      <c r="D306" s="186">
        <f t="shared" si="10"/>
        <v>27</v>
      </c>
      <c r="E306" s="190"/>
      <c r="F306" s="191">
        <v>5142.8609999999999</v>
      </c>
      <c r="G306" s="372"/>
    </row>
    <row r="307" spans="1:7" x14ac:dyDescent="0.2">
      <c r="A307" s="187" t="s">
        <v>1362</v>
      </c>
      <c r="B307" s="190" t="s">
        <v>3773</v>
      </c>
      <c r="C307" s="190" t="s">
        <v>3774</v>
      </c>
      <c r="D307" s="186">
        <f t="shared" si="10"/>
        <v>37</v>
      </c>
      <c r="E307" s="190"/>
      <c r="F307" s="191">
        <v>1200</v>
      </c>
      <c r="G307" s="372"/>
    </row>
    <row r="308" spans="1:7" x14ac:dyDescent="0.2">
      <c r="A308" s="187" t="s">
        <v>1367</v>
      </c>
      <c r="B308" s="190" t="s">
        <v>3775</v>
      </c>
      <c r="C308" s="190" t="s">
        <v>3776</v>
      </c>
      <c r="D308" s="186">
        <f t="shared" si="10"/>
        <v>39</v>
      </c>
      <c r="E308" s="190"/>
      <c r="F308" s="191">
        <v>1714.2869999999998</v>
      </c>
      <c r="G308" s="372"/>
    </row>
    <row r="309" spans="1:7" x14ac:dyDescent="0.2">
      <c r="A309" s="187" t="s">
        <v>1372</v>
      </c>
      <c r="B309" s="190" t="s">
        <v>3777</v>
      </c>
      <c r="C309" s="190" t="s">
        <v>3778</v>
      </c>
      <c r="D309" s="186">
        <f t="shared" si="10"/>
        <v>37</v>
      </c>
      <c r="E309" s="190"/>
      <c r="F309" s="191">
        <v>2000</v>
      </c>
      <c r="G309" s="372"/>
    </row>
    <row r="310" spans="1:7" x14ac:dyDescent="0.2">
      <c r="A310" s="187" t="s">
        <v>1377</v>
      </c>
      <c r="B310" s="190" t="s">
        <v>3779</v>
      </c>
      <c r="C310" s="190" t="s">
        <v>3780</v>
      </c>
      <c r="D310" s="186">
        <f t="shared" si="10"/>
        <v>38</v>
      </c>
      <c r="E310" s="190"/>
      <c r="F310" s="191">
        <v>2857.145</v>
      </c>
      <c r="G310" s="372"/>
    </row>
    <row r="311" spans="1:7" x14ac:dyDescent="0.2">
      <c r="A311" s="187" t="s">
        <v>1382</v>
      </c>
      <c r="B311" s="190" t="s">
        <v>3781</v>
      </c>
      <c r="C311" s="190" t="s">
        <v>3782</v>
      </c>
      <c r="D311" s="186">
        <f t="shared" si="10"/>
        <v>38</v>
      </c>
      <c r="E311" s="190"/>
      <c r="F311" s="191">
        <v>4000</v>
      </c>
      <c r="G311" s="372"/>
    </row>
    <row r="312" spans="1:7" x14ac:dyDescent="0.2">
      <c r="A312" s="187" t="s">
        <v>1387</v>
      </c>
      <c r="B312" s="190" t="s">
        <v>3783</v>
      </c>
      <c r="C312" s="190" t="s">
        <v>3784</v>
      </c>
      <c r="D312" s="186">
        <f t="shared" si="10"/>
        <v>39</v>
      </c>
      <c r="E312" s="190"/>
      <c r="F312" s="191">
        <v>5714.29</v>
      </c>
      <c r="G312" s="372"/>
    </row>
    <row r="313" spans="1:7" x14ac:dyDescent="0.2">
      <c r="A313" s="187" t="s">
        <v>1392</v>
      </c>
      <c r="B313" s="190" t="s">
        <v>3785</v>
      </c>
      <c r="C313" s="190" t="s">
        <v>3786</v>
      </c>
      <c r="D313" s="186">
        <f t="shared" si="10"/>
        <v>38</v>
      </c>
      <c r="E313" s="190"/>
      <c r="F313" s="191">
        <v>6000</v>
      </c>
      <c r="G313" s="372"/>
    </row>
    <row r="314" spans="1:7" x14ac:dyDescent="0.2">
      <c r="A314" s="187" t="s">
        <v>1397</v>
      </c>
      <c r="B314" s="190" t="s">
        <v>3787</v>
      </c>
      <c r="C314" s="190" t="s">
        <v>3788</v>
      </c>
      <c r="D314" s="186">
        <f t="shared" si="10"/>
        <v>39</v>
      </c>
      <c r="E314" s="190"/>
      <c r="F314" s="191">
        <v>8571.4349999999995</v>
      </c>
      <c r="G314" s="372"/>
    </row>
    <row r="315" spans="1:7" x14ac:dyDescent="0.2">
      <c r="A315" s="187" t="s">
        <v>1402</v>
      </c>
      <c r="B315" s="190" t="s">
        <v>3789</v>
      </c>
      <c r="C315" s="190" t="s">
        <v>3790</v>
      </c>
      <c r="D315" s="186">
        <f t="shared" si="10"/>
        <v>38</v>
      </c>
      <c r="E315" s="190"/>
      <c r="F315" s="191">
        <v>8000</v>
      </c>
      <c r="G315" s="372"/>
    </row>
    <row r="316" spans="1:7" x14ac:dyDescent="0.2">
      <c r="A316" s="187" t="s">
        <v>1407</v>
      </c>
      <c r="B316" s="190" t="s">
        <v>3791</v>
      </c>
      <c r="C316" s="190" t="s">
        <v>3792</v>
      </c>
      <c r="D316" s="186">
        <f t="shared" si="10"/>
        <v>39</v>
      </c>
      <c r="E316" s="190"/>
      <c r="F316" s="191">
        <v>11428.58</v>
      </c>
      <c r="G316" s="372"/>
    </row>
    <row r="317" spans="1:7" x14ac:dyDescent="0.2">
      <c r="A317" s="187" t="s">
        <v>1412</v>
      </c>
      <c r="B317" s="190" t="s">
        <v>3793</v>
      </c>
      <c r="C317" s="190" t="s">
        <v>3794</v>
      </c>
      <c r="D317" s="186">
        <f t="shared" si="10"/>
        <v>38</v>
      </c>
      <c r="E317" s="190"/>
      <c r="F317" s="191">
        <v>10000</v>
      </c>
      <c r="G317" s="372"/>
    </row>
    <row r="318" spans="1:7" x14ac:dyDescent="0.2">
      <c r="A318" s="187" t="s">
        <v>1417</v>
      </c>
      <c r="B318" s="190" t="s">
        <v>3795</v>
      </c>
      <c r="C318" s="190" t="s">
        <v>3796</v>
      </c>
      <c r="D318" s="186">
        <f t="shared" si="10"/>
        <v>39</v>
      </c>
      <c r="E318" s="190"/>
      <c r="F318" s="191">
        <v>14285.724999999999</v>
      </c>
      <c r="G318" s="372"/>
    </row>
    <row r="319" spans="1:7" x14ac:dyDescent="0.2">
      <c r="A319" s="187" t="s">
        <v>1422</v>
      </c>
      <c r="B319" s="190" t="s">
        <v>3797</v>
      </c>
      <c r="C319" s="190" t="s">
        <v>3798</v>
      </c>
      <c r="D319" s="186">
        <f t="shared" si="10"/>
        <v>38</v>
      </c>
      <c r="E319" s="190"/>
      <c r="F319" s="191">
        <v>12000</v>
      </c>
      <c r="G319" s="372"/>
    </row>
    <row r="320" spans="1:7" x14ac:dyDescent="0.2">
      <c r="A320" s="187" t="s">
        <v>1427</v>
      </c>
      <c r="B320" s="190" t="s">
        <v>3799</v>
      </c>
      <c r="C320" s="190" t="s">
        <v>3800</v>
      </c>
      <c r="D320" s="186">
        <f t="shared" si="10"/>
        <v>39</v>
      </c>
      <c r="E320" s="190"/>
      <c r="F320" s="191">
        <v>17142.87</v>
      </c>
      <c r="G320" s="372"/>
    </row>
    <row r="321" spans="1:7" x14ac:dyDescent="0.2">
      <c r="A321" s="187" t="s">
        <v>1432</v>
      </c>
      <c r="B321" s="190" t="s">
        <v>3801</v>
      </c>
      <c r="C321" s="190" t="s">
        <v>3802</v>
      </c>
      <c r="D321" s="186">
        <f t="shared" si="10"/>
        <v>38</v>
      </c>
      <c r="E321" s="190"/>
      <c r="F321" s="191">
        <v>14000</v>
      </c>
      <c r="G321" s="372"/>
    </row>
    <row r="322" spans="1:7" x14ac:dyDescent="0.2">
      <c r="A322" s="187" t="s">
        <v>1437</v>
      </c>
      <c r="B322" s="190" t="s">
        <v>3803</v>
      </c>
      <c r="C322" s="190" t="s">
        <v>3804</v>
      </c>
      <c r="D322" s="186">
        <f t="shared" si="10"/>
        <v>39</v>
      </c>
      <c r="E322" s="190"/>
      <c r="F322" s="191">
        <v>20000.014999999999</v>
      </c>
      <c r="G322" s="372"/>
    </row>
    <row r="323" spans="1:7" x14ac:dyDescent="0.2">
      <c r="A323" s="187" t="s">
        <v>1442</v>
      </c>
      <c r="B323" s="190" t="s">
        <v>3805</v>
      </c>
      <c r="C323" s="190" t="s">
        <v>3806</v>
      </c>
      <c r="D323" s="186">
        <f t="shared" si="10"/>
        <v>38</v>
      </c>
      <c r="E323" s="190"/>
      <c r="F323" s="191">
        <v>16000</v>
      </c>
      <c r="G323" s="372"/>
    </row>
    <row r="324" spans="1:7" x14ac:dyDescent="0.2">
      <c r="A324" s="187" t="s">
        <v>1447</v>
      </c>
      <c r="B324" s="190" t="s">
        <v>3807</v>
      </c>
      <c r="C324" s="190" t="s">
        <v>3808</v>
      </c>
      <c r="D324" s="186">
        <f t="shared" si="10"/>
        <v>39</v>
      </c>
      <c r="E324" s="190"/>
      <c r="F324" s="191">
        <v>22857.16</v>
      </c>
      <c r="G324" s="372"/>
    </row>
    <row r="325" spans="1:7" x14ac:dyDescent="0.2">
      <c r="A325" s="187" t="s">
        <v>1452</v>
      </c>
      <c r="B325" s="190" t="s">
        <v>3809</v>
      </c>
      <c r="C325" s="190" t="s">
        <v>3810</v>
      </c>
      <c r="D325" s="186">
        <f t="shared" si="10"/>
        <v>38</v>
      </c>
      <c r="E325" s="190"/>
      <c r="F325" s="191">
        <v>18000</v>
      </c>
      <c r="G325" s="372"/>
    </row>
    <row r="326" spans="1:7" x14ac:dyDescent="0.2">
      <c r="A326" s="187" t="s">
        <v>1457</v>
      </c>
      <c r="B326" s="190" t="s">
        <v>3811</v>
      </c>
      <c r="C326" s="190" t="s">
        <v>3812</v>
      </c>
      <c r="D326" s="186">
        <f t="shared" si="10"/>
        <v>39</v>
      </c>
      <c r="E326" s="190"/>
      <c r="F326" s="191">
        <v>25714.304999999997</v>
      </c>
      <c r="G326" s="372"/>
    </row>
    <row r="327" spans="1:7" x14ac:dyDescent="0.2">
      <c r="A327" s="187" t="s">
        <v>1463</v>
      </c>
      <c r="B327" s="190" t="s">
        <v>3813</v>
      </c>
      <c r="C327" s="190" t="s">
        <v>3814</v>
      </c>
      <c r="D327" s="186">
        <f t="shared" si="10"/>
        <v>26</v>
      </c>
      <c r="E327" s="190"/>
      <c r="F327" s="191">
        <v>14000</v>
      </c>
      <c r="G327" s="372"/>
    </row>
    <row r="328" spans="1:7" x14ac:dyDescent="0.2">
      <c r="A328" s="187" t="s">
        <v>1468</v>
      </c>
      <c r="B328" s="190" t="s">
        <v>3815</v>
      </c>
      <c r="C328" s="190" t="s">
        <v>3816</v>
      </c>
      <c r="D328" s="186">
        <f t="shared" si="10"/>
        <v>27</v>
      </c>
      <c r="E328" s="190"/>
      <c r="F328" s="191">
        <v>20000.014999999999</v>
      </c>
      <c r="G328" s="372"/>
    </row>
    <row r="329" spans="1:7" x14ac:dyDescent="0.2">
      <c r="A329" s="187" t="s">
        <v>1473</v>
      </c>
      <c r="B329" s="190" t="s">
        <v>3817</v>
      </c>
      <c r="C329" s="190" t="s">
        <v>3818</v>
      </c>
      <c r="D329" s="186">
        <f t="shared" si="10"/>
        <v>37</v>
      </c>
      <c r="E329" s="190"/>
      <c r="F329" s="191">
        <v>2000</v>
      </c>
      <c r="G329" s="372"/>
    </row>
    <row r="330" spans="1:7" x14ac:dyDescent="0.2">
      <c r="A330" s="187" t="s">
        <v>1478</v>
      </c>
      <c r="B330" s="190" t="s">
        <v>3819</v>
      </c>
      <c r="C330" s="190" t="s">
        <v>3820</v>
      </c>
      <c r="D330" s="186">
        <f t="shared" si="10"/>
        <v>38</v>
      </c>
      <c r="E330" s="190"/>
      <c r="F330" s="191">
        <v>2857.145</v>
      </c>
      <c r="G330" s="372"/>
    </row>
    <row r="331" spans="1:7" x14ac:dyDescent="0.2">
      <c r="A331" s="187" t="s">
        <v>1483</v>
      </c>
      <c r="B331" s="190" t="s">
        <v>3821</v>
      </c>
      <c r="C331" s="190" t="s">
        <v>3822</v>
      </c>
      <c r="D331" s="186">
        <f t="shared" si="10"/>
        <v>38</v>
      </c>
      <c r="E331" s="190"/>
      <c r="F331" s="191">
        <v>4000</v>
      </c>
      <c r="G331" s="372"/>
    </row>
    <row r="332" spans="1:7" x14ac:dyDescent="0.2">
      <c r="A332" s="187" t="s">
        <v>1488</v>
      </c>
      <c r="B332" s="190" t="s">
        <v>3823</v>
      </c>
      <c r="C332" s="190" t="s">
        <v>3824</v>
      </c>
      <c r="D332" s="186">
        <f t="shared" si="10"/>
        <v>39</v>
      </c>
      <c r="E332" s="190"/>
      <c r="F332" s="191">
        <v>5714.29</v>
      </c>
      <c r="G332" s="372"/>
    </row>
    <row r="333" spans="1:7" x14ac:dyDescent="0.2">
      <c r="A333" s="187" t="s">
        <v>1493</v>
      </c>
      <c r="B333" s="190" t="s">
        <v>3825</v>
      </c>
      <c r="C333" s="190" t="s">
        <v>3826</v>
      </c>
      <c r="D333" s="186">
        <f t="shared" si="10"/>
        <v>38</v>
      </c>
      <c r="E333" s="190"/>
      <c r="F333" s="191">
        <v>6000</v>
      </c>
      <c r="G333" s="372"/>
    </row>
    <row r="334" spans="1:7" x14ac:dyDescent="0.2">
      <c r="A334" s="187" t="s">
        <v>1498</v>
      </c>
      <c r="B334" s="190" t="s">
        <v>3827</v>
      </c>
      <c r="C334" s="190" t="s">
        <v>3828</v>
      </c>
      <c r="D334" s="186">
        <f t="shared" si="10"/>
        <v>39</v>
      </c>
      <c r="E334" s="190"/>
      <c r="F334" s="191">
        <v>8571.4349999999995</v>
      </c>
      <c r="G334" s="372"/>
    </row>
    <row r="335" spans="1:7" x14ac:dyDescent="0.2">
      <c r="A335" s="187" t="s">
        <v>1503</v>
      </c>
      <c r="B335" s="190" t="s">
        <v>3829</v>
      </c>
      <c r="C335" s="190" t="s">
        <v>3830</v>
      </c>
      <c r="D335" s="186">
        <f t="shared" si="10"/>
        <v>38</v>
      </c>
      <c r="E335" s="190"/>
      <c r="F335" s="191">
        <v>8000</v>
      </c>
      <c r="G335" s="372"/>
    </row>
    <row r="336" spans="1:7" x14ac:dyDescent="0.2">
      <c r="A336" s="187" t="s">
        <v>1508</v>
      </c>
      <c r="B336" s="190" t="s">
        <v>3831</v>
      </c>
      <c r="C336" s="190" t="s">
        <v>3832</v>
      </c>
      <c r="D336" s="186">
        <f t="shared" si="10"/>
        <v>39</v>
      </c>
      <c r="E336" s="190"/>
      <c r="F336" s="191">
        <v>11428.58</v>
      </c>
      <c r="G336" s="372"/>
    </row>
    <row r="337" spans="1:7" x14ac:dyDescent="0.2">
      <c r="A337" s="187" t="s">
        <v>1513</v>
      </c>
      <c r="B337" s="190" t="s">
        <v>3833</v>
      </c>
      <c r="C337" s="190" t="s">
        <v>3834</v>
      </c>
      <c r="D337" s="186">
        <f t="shared" si="10"/>
        <v>38</v>
      </c>
      <c r="E337" s="190"/>
      <c r="F337" s="191">
        <v>10000</v>
      </c>
      <c r="G337" s="372"/>
    </row>
    <row r="338" spans="1:7" x14ac:dyDescent="0.2">
      <c r="A338" s="187" t="s">
        <v>1518</v>
      </c>
      <c r="B338" s="190" t="s">
        <v>3835</v>
      </c>
      <c r="C338" s="190" t="s">
        <v>3836</v>
      </c>
      <c r="D338" s="186">
        <f t="shared" si="10"/>
        <v>39</v>
      </c>
      <c r="E338" s="190"/>
      <c r="F338" s="191">
        <v>14285.724999999999</v>
      </c>
      <c r="G338" s="372"/>
    </row>
    <row r="339" spans="1:7" x14ac:dyDescent="0.2">
      <c r="A339" s="187" t="s">
        <v>1523</v>
      </c>
      <c r="B339" s="190" t="s">
        <v>3837</v>
      </c>
      <c r="C339" s="190" t="s">
        <v>3838</v>
      </c>
      <c r="D339" s="186">
        <f t="shared" si="10"/>
        <v>38</v>
      </c>
      <c r="E339" s="190"/>
      <c r="F339" s="191">
        <v>12000</v>
      </c>
      <c r="G339" s="372"/>
    </row>
    <row r="340" spans="1:7" x14ac:dyDescent="0.2">
      <c r="A340" s="187" t="s">
        <v>1528</v>
      </c>
      <c r="B340" s="190" t="s">
        <v>3839</v>
      </c>
      <c r="C340" s="190" t="s">
        <v>3840</v>
      </c>
      <c r="D340" s="186">
        <f t="shared" si="10"/>
        <v>39</v>
      </c>
      <c r="E340" s="190"/>
      <c r="F340" s="191">
        <v>17142.87</v>
      </c>
      <c r="G340" s="372"/>
    </row>
    <row r="341" spans="1:7" x14ac:dyDescent="0.2">
      <c r="A341" s="187" t="s">
        <v>1533</v>
      </c>
      <c r="B341" s="190" t="s">
        <v>3841</v>
      </c>
      <c r="C341" s="190" t="s">
        <v>3842</v>
      </c>
      <c r="D341" s="186">
        <f t="shared" si="10"/>
        <v>38</v>
      </c>
      <c r="E341" s="190"/>
      <c r="F341" s="191">
        <v>14000</v>
      </c>
      <c r="G341" s="372"/>
    </row>
    <row r="342" spans="1:7" x14ac:dyDescent="0.2">
      <c r="A342" s="187" t="s">
        <v>1538</v>
      </c>
      <c r="B342" s="190" t="s">
        <v>3843</v>
      </c>
      <c r="C342" s="190" t="s">
        <v>3844</v>
      </c>
      <c r="D342" s="186">
        <f t="shared" si="10"/>
        <v>39</v>
      </c>
      <c r="E342" s="190"/>
      <c r="F342" s="191">
        <v>20000.014999999999</v>
      </c>
      <c r="G342" s="372"/>
    </row>
    <row r="343" spans="1:7" x14ac:dyDescent="0.2">
      <c r="A343" s="187" t="s">
        <v>1543</v>
      </c>
      <c r="B343" s="190" t="s">
        <v>3845</v>
      </c>
      <c r="C343" s="190" t="s">
        <v>3846</v>
      </c>
      <c r="D343" s="186">
        <f t="shared" si="10"/>
        <v>38</v>
      </c>
      <c r="E343" s="190"/>
      <c r="F343" s="191">
        <v>16000</v>
      </c>
      <c r="G343" s="372"/>
    </row>
    <row r="344" spans="1:7" x14ac:dyDescent="0.2">
      <c r="A344" s="187" t="s">
        <v>1548</v>
      </c>
      <c r="B344" s="190" t="s">
        <v>3847</v>
      </c>
      <c r="C344" s="190" t="s">
        <v>3848</v>
      </c>
      <c r="D344" s="186">
        <f t="shared" si="10"/>
        <v>39</v>
      </c>
      <c r="E344" s="190"/>
      <c r="F344" s="191">
        <v>22857.16</v>
      </c>
      <c r="G344" s="372"/>
    </row>
    <row r="345" spans="1:7" x14ac:dyDescent="0.2">
      <c r="A345" s="187" t="s">
        <v>1553</v>
      </c>
      <c r="B345" s="190" t="s">
        <v>3849</v>
      </c>
      <c r="C345" s="190" t="s">
        <v>3850</v>
      </c>
      <c r="D345" s="186">
        <f t="shared" si="10"/>
        <v>38</v>
      </c>
      <c r="E345" s="190"/>
      <c r="F345" s="191">
        <v>18000</v>
      </c>
      <c r="G345" s="372"/>
    </row>
    <row r="346" spans="1:7" x14ac:dyDescent="0.2">
      <c r="A346" s="187" t="s">
        <v>1558</v>
      </c>
      <c r="B346" s="190" t="s">
        <v>3851</v>
      </c>
      <c r="C346" s="190" t="s">
        <v>3852</v>
      </c>
      <c r="D346" s="186">
        <f t="shared" si="10"/>
        <v>39</v>
      </c>
      <c r="E346" s="190"/>
      <c r="F346" s="191">
        <v>25714.304999999997</v>
      </c>
      <c r="G346" s="372"/>
    </row>
    <row r="347" spans="1:7" x14ac:dyDescent="0.2">
      <c r="A347" s="187" t="s">
        <v>1563</v>
      </c>
      <c r="B347" s="190" t="s">
        <v>3853</v>
      </c>
      <c r="C347" s="190" t="s">
        <v>3854</v>
      </c>
      <c r="D347" s="186">
        <f t="shared" si="10"/>
        <v>38</v>
      </c>
      <c r="E347" s="190"/>
      <c r="F347" s="191">
        <v>20000</v>
      </c>
      <c r="G347" s="372"/>
    </row>
    <row r="348" spans="1:7" x14ac:dyDescent="0.2">
      <c r="A348" s="187" t="s">
        <v>1568</v>
      </c>
      <c r="B348" s="190" t="s">
        <v>3855</v>
      </c>
      <c r="C348" s="190" t="s">
        <v>3856</v>
      </c>
      <c r="D348" s="186">
        <f t="shared" si="10"/>
        <v>39</v>
      </c>
      <c r="E348" s="190"/>
      <c r="F348" s="191">
        <v>28571.449999999997</v>
      </c>
      <c r="G348" s="372"/>
    </row>
    <row r="349" spans="1:7" x14ac:dyDescent="0.2">
      <c r="A349" s="187" t="s">
        <v>1573</v>
      </c>
      <c r="B349" s="190" t="s">
        <v>3857</v>
      </c>
      <c r="C349" s="190" t="s">
        <v>3858</v>
      </c>
      <c r="D349" s="186">
        <f t="shared" si="10"/>
        <v>38</v>
      </c>
      <c r="E349" s="190"/>
      <c r="F349" s="191">
        <v>22000</v>
      </c>
      <c r="G349" s="372"/>
    </row>
    <row r="350" spans="1:7" x14ac:dyDescent="0.2">
      <c r="A350" s="187" t="s">
        <v>1578</v>
      </c>
      <c r="B350" s="190" t="s">
        <v>3859</v>
      </c>
      <c r="C350" s="190" t="s">
        <v>3860</v>
      </c>
      <c r="D350" s="186">
        <f t="shared" si="10"/>
        <v>39</v>
      </c>
      <c r="E350" s="190"/>
      <c r="F350" s="191">
        <v>31428.594999999998</v>
      </c>
      <c r="G350" s="372"/>
    </row>
    <row r="351" spans="1:7" x14ac:dyDescent="0.2">
      <c r="A351" s="187" t="s">
        <v>1583</v>
      </c>
      <c r="B351" s="190" t="s">
        <v>3861</v>
      </c>
      <c r="C351" s="190" t="s">
        <v>3862</v>
      </c>
      <c r="D351" s="186">
        <f t="shared" si="10"/>
        <v>38</v>
      </c>
      <c r="E351" s="190"/>
      <c r="F351" s="191">
        <v>24000</v>
      </c>
      <c r="G351" s="372"/>
    </row>
    <row r="352" spans="1:7" x14ac:dyDescent="0.2">
      <c r="A352" s="187" t="s">
        <v>1588</v>
      </c>
      <c r="B352" s="190" t="s">
        <v>3863</v>
      </c>
      <c r="C352" s="190" t="s">
        <v>3864</v>
      </c>
      <c r="D352" s="186">
        <f t="shared" si="10"/>
        <v>39</v>
      </c>
      <c r="E352" s="190"/>
      <c r="F352" s="191">
        <v>34285.74</v>
      </c>
      <c r="G352" s="372"/>
    </row>
    <row r="353" spans="1:7" x14ac:dyDescent="0.2">
      <c r="A353" s="187" t="s">
        <v>1593</v>
      </c>
      <c r="B353" s="190" t="s">
        <v>3865</v>
      </c>
      <c r="C353" s="190" t="s">
        <v>3866</v>
      </c>
      <c r="D353" s="186">
        <f t="shared" si="10"/>
        <v>38</v>
      </c>
      <c r="E353" s="190"/>
      <c r="F353" s="191">
        <v>26000</v>
      </c>
      <c r="G353" s="372"/>
    </row>
    <row r="354" spans="1:7" x14ac:dyDescent="0.2">
      <c r="A354" s="187" t="s">
        <v>1598</v>
      </c>
      <c r="B354" s="190" t="s">
        <v>3867</v>
      </c>
      <c r="C354" s="190" t="s">
        <v>3868</v>
      </c>
      <c r="D354" s="186">
        <f t="shared" si="10"/>
        <v>39</v>
      </c>
      <c r="E354" s="190"/>
      <c r="F354" s="191">
        <v>37142.884999999995</v>
      </c>
      <c r="G354" s="372"/>
    </row>
    <row r="355" spans="1:7" x14ac:dyDescent="0.2">
      <c r="A355" s="187" t="s">
        <v>1603</v>
      </c>
      <c r="B355" s="190" t="s">
        <v>3869</v>
      </c>
      <c r="C355" s="190" t="s">
        <v>3870</v>
      </c>
      <c r="D355" s="186">
        <f t="shared" ref="D355:D406" si="11">LEN(C355)</f>
        <v>38</v>
      </c>
      <c r="E355" s="190"/>
      <c r="F355" s="191">
        <v>28000</v>
      </c>
      <c r="G355" s="372"/>
    </row>
    <row r="356" spans="1:7" x14ac:dyDescent="0.2">
      <c r="A356" s="187" t="s">
        <v>1608</v>
      </c>
      <c r="B356" s="190" t="s">
        <v>3871</v>
      </c>
      <c r="C356" s="190" t="s">
        <v>3872</v>
      </c>
      <c r="D356" s="186">
        <f t="shared" si="11"/>
        <v>39</v>
      </c>
      <c r="E356" s="190"/>
      <c r="F356" s="191">
        <v>40000.03</v>
      </c>
      <c r="G356" s="372"/>
    </row>
    <row r="357" spans="1:7" x14ac:dyDescent="0.2">
      <c r="A357" s="187" t="s">
        <v>1613</v>
      </c>
      <c r="B357" s="190" t="s">
        <v>3873</v>
      </c>
      <c r="C357" s="190" t="s">
        <v>3874</v>
      </c>
      <c r="D357" s="186">
        <f t="shared" si="11"/>
        <v>38</v>
      </c>
      <c r="E357" s="190"/>
      <c r="F357" s="191">
        <v>30000</v>
      </c>
      <c r="G357" s="372"/>
    </row>
    <row r="358" spans="1:7" x14ac:dyDescent="0.2">
      <c r="A358" s="187" t="s">
        <v>1618</v>
      </c>
      <c r="B358" s="190" t="s">
        <v>3875</v>
      </c>
      <c r="C358" s="190" t="s">
        <v>3876</v>
      </c>
      <c r="D358" s="186">
        <f t="shared" si="11"/>
        <v>39</v>
      </c>
      <c r="E358" s="190"/>
      <c r="F358" s="191">
        <v>42857.174999999996</v>
      </c>
      <c r="G358" s="372"/>
    </row>
    <row r="359" spans="1:7" x14ac:dyDescent="0.2">
      <c r="A359" s="187" t="s">
        <v>1623</v>
      </c>
      <c r="B359" s="190" t="s">
        <v>3877</v>
      </c>
      <c r="C359" s="190" t="s">
        <v>3878</v>
      </c>
      <c r="D359" s="186">
        <f t="shared" si="11"/>
        <v>38</v>
      </c>
      <c r="E359" s="190"/>
      <c r="F359" s="191">
        <v>32000</v>
      </c>
      <c r="G359" s="372"/>
    </row>
    <row r="360" spans="1:7" x14ac:dyDescent="0.2">
      <c r="A360" s="187" t="s">
        <v>1628</v>
      </c>
      <c r="B360" s="190" t="s">
        <v>3879</v>
      </c>
      <c r="C360" s="190" t="s">
        <v>3880</v>
      </c>
      <c r="D360" s="186">
        <f t="shared" si="11"/>
        <v>39</v>
      </c>
      <c r="E360" s="190"/>
      <c r="F360" s="191">
        <v>45714.32</v>
      </c>
      <c r="G360" s="372"/>
    </row>
    <row r="361" spans="1:7" x14ac:dyDescent="0.2">
      <c r="A361" s="187" t="s">
        <v>1633</v>
      </c>
      <c r="B361" s="190" t="s">
        <v>3881</v>
      </c>
      <c r="C361" s="190" t="s">
        <v>3882</v>
      </c>
      <c r="D361" s="186">
        <f t="shared" si="11"/>
        <v>38</v>
      </c>
      <c r="E361" s="190"/>
      <c r="F361" s="191">
        <v>34000</v>
      </c>
      <c r="G361" s="372"/>
    </row>
    <row r="362" spans="1:7" x14ac:dyDescent="0.2">
      <c r="A362" s="187" t="s">
        <v>1638</v>
      </c>
      <c r="B362" s="190" t="s">
        <v>3883</v>
      </c>
      <c r="C362" s="190" t="s">
        <v>3884</v>
      </c>
      <c r="D362" s="186">
        <f t="shared" si="11"/>
        <v>39</v>
      </c>
      <c r="E362" s="190"/>
      <c r="F362" s="191">
        <v>48571.464999999997</v>
      </c>
      <c r="G362" s="372"/>
    </row>
    <row r="363" spans="1:7" x14ac:dyDescent="0.2">
      <c r="A363" s="187" t="s">
        <v>1643</v>
      </c>
      <c r="B363" s="190" t="s">
        <v>3885</v>
      </c>
      <c r="C363" s="190" t="s">
        <v>3886</v>
      </c>
      <c r="D363" s="186">
        <f t="shared" si="11"/>
        <v>38</v>
      </c>
      <c r="E363" s="190"/>
      <c r="F363" s="191">
        <v>36000</v>
      </c>
      <c r="G363" s="372"/>
    </row>
    <row r="364" spans="1:7" x14ac:dyDescent="0.2">
      <c r="A364" s="187" t="s">
        <v>1648</v>
      </c>
      <c r="B364" s="190" t="s">
        <v>3887</v>
      </c>
      <c r="C364" s="190" t="s">
        <v>3888</v>
      </c>
      <c r="D364" s="186">
        <f t="shared" si="11"/>
        <v>39</v>
      </c>
      <c r="E364" s="190"/>
      <c r="F364" s="191">
        <v>51428.609999999993</v>
      </c>
      <c r="G364" s="372"/>
    </row>
    <row r="365" spans="1:7" ht="30" x14ac:dyDescent="0.2">
      <c r="A365" s="187" t="s">
        <v>1726</v>
      </c>
      <c r="B365" s="190" t="s">
        <v>1727</v>
      </c>
      <c r="C365" s="190" t="s">
        <v>1728</v>
      </c>
      <c r="D365" s="186">
        <f t="shared" si="11"/>
        <v>39</v>
      </c>
      <c r="E365" s="190"/>
      <c r="F365" s="191">
        <v>120</v>
      </c>
      <c r="G365" s="372"/>
    </row>
    <row r="366" spans="1:7" ht="30" x14ac:dyDescent="0.2">
      <c r="A366" s="187" t="s">
        <v>1735</v>
      </c>
      <c r="B366" s="190" t="s">
        <v>1736</v>
      </c>
      <c r="C366" s="190" t="s">
        <v>1737</v>
      </c>
      <c r="D366" s="186">
        <f t="shared" si="11"/>
        <v>39</v>
      </c>
      <c r="E366" s="190"/>
      <c r="F366" s="191">
        <v>600</v>
      </c>
      <c r="G366" s="372"/>
    </row>
    <row r="367" spans="1:7" ht="30" x14ac:dyDescent="0.2">
      <c r="A367" s="187" t="s">
        <v>1740</v>
      </c>
      <c r="B367" s="190" t="s">
        <v>1741</v>
      </c>
      <c r="C367" s="190" t="s">
        <v>1742</v>
      </c>
      <c r="D367" s="186">
        <f t="shared" si="11"/>
        <v>39</v>
      </c>
      <c r="E367" s="190"/>
      <c r="F367" s="191">
        <v>3500</v>
      </c>
      <c r="G367" s="372"/>
    </row>
    <row r="368" spans="1:7" ht="30" x14ac:dyDescent="0.2">
      <c r="A368" s="187" t="s">
        <v>1729</v>
      </c>
      <c r="B368" s="190" t="s">
        <v>3889</v>
      </c>
      <c r="C368" s="190" t="s">
        <v>3890</v>
      </c>
      <c r="D368" s="186">
        <f t="shared" si="11"/>
        <v>39</v>
      </c>
      <c r="E368" s="190"/>
      <c r="F368" s="191">
        <v>257.14285714285717</v>
      </c>
      <c r="G368" s="372"/>
    </row>
    <row r="369" spans="1:34" ht="30" x14ac:dyDescent="0.2">
      <c r="A369" s="187" t="s">
        <v>1738</v>
      </c>
      <c r="B369" s="190" t="s">
        <v>3891</v>
      </c>
      <c r="C369" s="190" t="s">
        <v>3892</v>
      </c>
      <c r="D369" s="186">
        <f t="shared" si="11"/>
        <v>39</v>
      </c>
      <c r="E369" s="190"/>
      <c r="F369" s="191">
        <v>1285.714285714286</v>
      </c>
      <c r="G369" s="372"/>
      <c r="H369" s="367"/>
      <c r="I369" s="367"/>
      <c r="J369" s="367"/>
      <c r="K369" s="367"/>
      <c r="L369" s="367"/>
      <c r="M369" s="367"/>
      <c r="N369" s="367"/>
      <c r="O369" s="367"/>
      <c r="P369" s="367"/>
      <c r="Q369" s="367"/>
      <c r="R369" s="367"/>
      <c r="S369" s="367"/>
      <c r="T369" s="367"/>
      <c r="U369" s="367"/>
      <c r="V369" s="367"/>
      <c r="W369" s="367"/>
      <c r="X369" s="367"/>
      <c r="Y369" s="367"/>
      <c r="Z369" s="367"/>
      <c r="AA369" s="367"/>
      <c r="AB369" s="367"/>
      <c r="AC369" s="367"/>
      <c r="AD369" s="367"/>
      <c r="AE369" s="367"/>
      <c r="AF369" s="367"/>
      <c r="AG369" s="367"/>
      <c r="AH369" s="367"/>
    </row>
    <row r="370" spans="1:34" ht="30" x14ac:dyDescent="0.2">
      <c r="A370" s="187" t="s">
        <v>1743</v>
      </c>
      <c r="B370" s="190" t="s">
        <v>3893</v>
      </c>
      <c r="C370" s="190" t="s">
        <v>3894</v>
      </c>
      <c r="D370" s="186">
        <f t="shared" si="11"/>
        <v>39</v>
      </c>
      <c r="E370" s="190"/>
      <c r="F370" s="191">
        <v>7500.0000000000018</v>
      </c>
      <c r="G370" s="372"/>
      <c r="H370" s="367"/>
      <c r="I370" s="367"/>
      <c r="J370" s="367"/>
      <c r="K370" s="367"/>
      <c r="L370" s="367"/>
      <c r="M370" s="367"/>
      <c r="N370" s="367"/>
      <c r="O370" s="367"/>
      <c r="P370" s="367"/>
      <c r="Q370" s="367"/>
      <c r="R370" s="367"/>
      <c r="S370" s="367"/>
      <c r="T370" s="367"/>
      <c r="U370" s="367"/>
      <c r="V370" s="367"/>
      <c r="W370" s="367"/>
      <c r="X370" s="367"/>
      <c r="Y370" s="367"/>
      <c r="Z370" s="367"/>
      <c r="AA370" s="367"/>
      <c r="AB370" s="367"/>
      <c r="AC370" s="367"/>
      <c r="AD370" s="367"/>
      <c r="AE370" s="367"/>
      <c r="AF370" s="367"/>
      <c r="AG370" s="367"/>
      <c r="AH370" s="367"/>
    </row>
    <row r="371" spans="1:34" ht="30" x14ac:dyDescent="0.2">
      <c r="A371" s="187" t="s">
        <v>1739</v>
      </c>
      <c r="B371" s="190" t="s">
        <v>3895</v>
      </c>
      <c r="C371" s="190" t="s">
        <v>3896</v>
      </c>
      <c r="D371" s="186">
        <f t="shared" si="11"/>
        <v>39</v>
      </c>
      <c r="E371" s="190"/>
      <c r="F371" s="191">
        <v>1714.2857142857142</v>
      </c>
      <c r="G371" s="372"/>
      <c r="H371" s="367"/>
      <c r="I371" s="367"/>
      <c r="J371" s="367"/>
      <c r="K371" s="367"/>
      <c r="L371" s="367"/>
      <c r="M371" s="367"/>
      <c r="N371" s="367"/>
      <c r="O371" s="367"/>
      <c r="P371" s="367"/>
      <c r="Q371" s="367"/>
      <c r="R371" s="367"/>
      <c r="S371" s="367"/>
      <c r="T371" s="367"/>
      <c r="U371" s="367"/>
      <c r="V371" s="367"/>
      <c r="W371" s="367"/>
      <c r="X371" s="367"/>
      <c r="Y371" s="367"/>
      <c r="Z371" s="367"/>
      <c r="AA371" s="367"/>
      <c r="AB371" s="367"/>
      <c r="AC371" s="367"/>
      <c r="AD371" s="367"/>
      <c r="AE371" s="367"/>
      <c r="AF371" s="367"/>
      <c r="AG371" s="367"/>
      <c r="AH371" s="367"/>
    </row>
    <row r="372" spans="1:34" ht="30" x14ac:dyDescent="0.2">
      <c r="A372" s="187" t="s">
        <v>1744</v>
      </c>
      <c r="B372" s="190" t="s">
        <v>3897</v>
      </c>
      <c r="C372" s="190" t="s">
        <v>3898</v>
      </c>
      <c r="D372" s="186">
        <f t="shared" si="11"/>
        <v>39</v>
      </c>
      <c r="E372" s="190"/>
      <c r="F372" s="191">
        <v>10000</v>
      </c>
      <c r="G372" s="372"/>
      <c r="H372" s="367"/>
      <c r="I372" s="367"/>
      <c r="J372" s="367"/>
      <c r="K372" s="367"/>
      <c r="L372" s="367"/>
      <c r="M372" s="367"/>
      <c r="N372" s="367"/>
      <c r="O372" s="367"/>
      <c r="P372" s="367"/>
      <c r="Q372" s="367"/>
      <c r="R372" s="367"/>
      <c r="S372" s="367"/>
      <c r="T372" s="367"/>
      <c r="U372" s="367"/>
      <c r="V372" s="367"/>
      <c r="W372" s="367"/>
      <c r="X372" s="367"/>
      <c r="Y372" s="367"/>
      <c r="Z372" s="367"/>
      <c r="AA372" s="367"/>
      <c r="AB372" s="367"/>
      <c r="AC372" s="367"/>
      <c r="AD372" s="367"/>
      <c r="AE372" s="367"/>
      <c r="AF372" s="367"/>
      <c r="AG372" s="367"/>
      <c r="AH372" s="367"/>
    </row>
    <row r="373" spans="1:34" x14ac:dyDescent="0.2">
      <c r="A373" s="187" t="s">
        <v>1760</v>
      </c>
      <c r="B373" s="190" t="s">
        <v>1761</v>
      </c>
      <c r="C373" s="190" t="s">
        <v>1762</v>
      </c>
      <c r="D373" s="186">
        <f t="shared" si="11"/>
        <v>26</v>
      </c>
      <c r="E373" s="190"/>
      <c r="F373" s="191">
        <v>24.430000000000003</v>
      </c>
      <c r="G373" s="372"/>
      <c r="H373" s="367"/>
      <c r="I373" s="367"/>
      <c r="J373" s="367"/>
      <c r="K373" s="367"/>
      <c r="L373" s="367"/>
      <c r="M373" s="367"/>
      <c r="N373" s="367"/>
      <c r="O373" s="367"/>
      <c r="P373" s="367"/>
      <c r="Q373" s="367"/>
      <c r="R373" s="367"/>
      <c r="S373" s="367"/>
      <c r="T373" s="367"/>
      <c r="U373" s="367"/>
      <c r="V373" s="367"/>
      <c r="W373" s="367"/>
      <c r="X373" s="367"/>
      <c r="Y373" s="367"/>
      <c r="Z373" s="367"/>
      <c r="AA373" s="367"/>
      <c r="AB373" s="367"/>
      <c r="AC373" s="367"/>
      <c r="AD373" s="367"/>
      <c r="AE373" s="367"/>
      <c r="AF373" s="367"/>
      <c r="AG373" s="367"/>
      <c r="AH373" s="367"/>
    </row>
    <row r="374" spans="1:34" x14ac:dyDescent="0.2">
      <c r="A374" s="187" t="s">
        <v>1766</v>
      </c>
      <c r="B374" s="190" t="s">
        <v>1767</v>
      </c>
      <c r="C374" s="190" t="s">
        <v>1768</v>
      </c>
      <c r="D374" s="186">
        <f t="shared" si="11"/>
        <v>27</v>
      </c>
      <c r="E374" s="190"/>
      <c r="F374" s="191">
        <v>48.860000000000007</v>
      </c>
      <c r="G374" s="372"/>
      <c r="H374" s="367"/>
      <c r="I374" s="367"/>
      <c r="J374" s="367"/>
      <c r="K374" s="367"/>
      <c r="L374" s="367"/>
      <c r="M374" s="367"/>
      <c r="N374" s="367"/>
      <c r="O374" s="367"/>
      <c r="P374" s="367"/>
      <c r="Q374" s="367"/>
      <c r="R374" s="367"/>
      <c r="S374" s="367"/>
      <c r="T374" s="367"/>
      <c r="U374" s="367"/>
      <c r="V374" s="367"/>
      <c r="W374" s="367"/>
      <c r="X374" s="367"/>
      <c r="Y374" s="367"/>
      <c r="Z374" s="367"/>
      <c r="AA374" s="367"/>
      <c r="AB374" s="367"/>
      <c r="AC374" s="367"/>
      <c r="AD374" s="367"/>
      <c r="AE374" s="367"/>
      <c r="AF374" s="367"/>
      <c r="AG374" s="367"/>
      <c r="AH374" s="367"/>
    </row>
    <row r="375" spans="1:34" x14ac:dyDescent="0.2">
      <c r="A375" s="187" t="s">
        <v>1781</v>
      </c>
      <c r="B375" s="190" t="s">
        <v>1782</v>
      </c>
      <c r="C375" s="190" t="s">
        <v>1783</v>
      </c>
      <c r="D375" s="186">
        <f t="shared" si="11"/>
        <v>26</v>
      </c>
      <c r="E375" s="190"/>
      <c r="F375" s="191">
        <v>31.430000000000003</v>
      </c>
      <c r="G375" s="372"/>
      <c r="H375" s="367"/>
      <c r="I375" s="367"/>
      <c r="J375" s="367"/>
      <c r="K375" s="367"/>
      <c r="L375" s="367"/>
      <c r="M375" s="367"/>
      <c r="N375" s="367"/>
      <c r="O375" s="367"/>
      <c r="P375" s="367"/>
      <c r="Q375" s="367"/>
      <c r="R375" s="367"/>
      <c r="S375" s="367"/>
      <c r="T375" s="367"/>
      <c r="U375" s="367"/>
      <c r="V375" s="367"/>
      <c r="W375" s="367"/>
      <c r="X375" s="367"/>
      <c r="Y375" s="367"/>
      <c r="Z375" s="367"/>
      <c r="AA375" s="367"/>
      <c r="AB375" s="367"/>
      <c r="AC375" s="367"/>
      <c r="AD375" s="367"/>
      <c r="AE375" s="367"/>
      <c r="AF375" s="367"/>
      <c r="AG375" s="367"/>
      <c r="AH375" s="367"/>
    </row>
    <row r="376" spans="1:34" x14ac:dyDescent="0.2">
      <c r="A376" s="187" t="s">
        <v>1786</v>
      </c>
      <c r="B376" s="190" t="s">
        <v>1787</v>
      </c>
      <c r="C376" s="190" t="s">
        <v>1788</v>
      </c>
      <c r="D376" s="186">
        <f t="shared" si="11"/>
        <v>27</v>
      </c>
      <c r="E376" s="190"/>
      <c r="F376" s="191">
        <v>62.860000000000007</v>
      </c>
      <c r="G376" s="372"/>
      <c r="H376" s="367"/>
      <c r="I376" s="367"/>
      <c r="J376" s="367"/>
      <c r="K376" s="367"/>
      <c r="L376" s="367"/>
      <c r="M376" s="367"/>
      <c r="N376" s="367"/>
      <c r="O376" s="367"/>
      <c r="P376" s="367"/>
      <c r="Q376" s="367"/>
      <c r="R376" s="367"/>
      <c r="S376" s="367"/>
      <c r="T376" s="367"/>
      <c r="U376" s="367"/>
      <c r="V376" s="367"/>
      <c r="W376" s="367"/>
      <c r="X376" s="367"/>
      <c r="Y376" s="367"/>
      <c r="Z376" s="367"/>
      <c r="AA376" s="367"/>
      <c r="AB376" s="367"/>
      <c r="AC376" s="367"/>
      <c r="AD376" s="367"/>
      <c r="AE376" s="367"/>
      <c r="AF376" s="367"/>
      <c r="AG376" s="367"/>
      <c r="AH376" s="367"/>
    </row>
    <row r="377" spans="1:34" x14ac:dyDescent="0.2">
      <c r="A377" s="187" t="s">
        <v>1791</v>
      </c>
      <c r="B377" s="190" t="s">
        <v>1792</v>
      </c>
      <c r="C377" s="190" t="s">
        <v>1793</v>
      </c>
      <c r="D377" s="186">
        <f t="shared" si="11"/>
        <v>26</v>
      </c>
      <c r="E377" s="190"/>
      <c r="F377" s="191">
        <v>45.430000000000007</v>
      </c>
      <c r="G377" s="372"/>
      <c r="H377" s="367"/>
      <c r="I377" s="367"/>
      <c r="J377" s="367"/>
      <c r="K377" s="367"/>
      <c r="L377" s="367"/>
      <c r="M377" s="367"/>
      <c r="N377" s="367"/>
      <c r="O377" s="367"/>
      <c r="P377" s="367"/>
      <c r="Q377" s="367"/>
      <c r="R377" s="367"/>
      <c r="S377" s="367"/>
      <c r="T377" s="367"/>
      <c r="U377" s="367"/>
      <c r="V377" s="367"/>
      <c r="W377" s="367"/>
      <c r="X377" s="367"/>
      <c r="Y377" s="367"/>
      <c r="Z377" s="367"/>
      <c r="AA377" s="367"/>
      <c r="AB377" s="367"/>
      <c r="AC377" s="367"/>
      <c r="AD377" s="367"/>
      <c r="AE377" s="367"/>
      <c r="AF377" s="367"/>
      <c r="AG377" s="367"/>
      <c r="AH377" s="367"/>
    </row>
    <row r="378" spans="1:34" x14ac:dyDescent="0.2">
      <c r="A378" s="187" t="s">
        <v>1796</v>
      </c>
      <c r="B378" s="190" t="s">
        <v>1797</v>
      </c>
      <c r="C378" s="190" t="s">
        <v>1798</v>
      </c>
      <c r="D378" s="186">
        <f t="shared" si="11"/>
        <v>27</v>
      </c>
      <c r="E378" s="190"/>
      <c r="F378" s="191">
        <v>90.860000000000014</v>
      </c>
      <c r="G378" s="372"/>
      <c r="H378" s="367"/>
      <c r="I378" s="367"/>
      <c r="J378" s="367"/>
      <c r="K378" s="367"/>
      <c r="L378" s="367"/>
      <c r="M378" s="367"/>
      <c r="N378" s="367"/>
      <c r="O378" s="367"/>
      <c r="P378" s="367"/>
      <c r="Q378" s="367"/>
      <c r="R378" s="367"/>
      <c r="S378" s="367"/>
      <c r="T378" s="367"/>
      <c r="U378" s="367"/>
      <c r="V378" s="367"/>
      <c r="W378" s="367"/>
      <c r="X378" s="367"/>
      <c r="Y378" s="367"/>
      <c r="Z378" s="367"/>
      <c r="AA378" s="367"/>
      <c r="AB378" s="367"/>
      <c r="AC378" s="367"/>
      <c r="AD378" s="367"/>
      <c r="AE378" s="367"/>
      <c r="AF378" s="367"/>
      <c r="AG378" s="367"/>
      <c r="AH378" s="367"/>
    </row>
    <row r="379" spans="1:34" x14ac:dyDescent="0.2">
      <c r="A379" s="187" t="s">
        <v>1831</v>
      </c>
      <c r="B379" s="190" t="s">
        <v>1832</v>
      </c>
      <c r="C379" s="190" t="s">
        <v>1833</v>
      </c>
      <c r="D379" s="186">
        <f t="shared" si="11"/>
        <v>26</v>
      </c>
      <c r="E379" s="190"/>
      <c r="F379" s="191">
        <v>70</v>
      </c>
      <c r="G379" s="372"/>
      <c r="H379" s="367"/>
      <c r="I379" s="367"/>
      <c r="J379" s="367"/>
      <c r="K379" s="367"/>
      <c r="L379" s="367"/>
      <c r="M379" s="367"/>
      <c r="N379" s="367"/>
      <c r="O379" s="367"/>
      <c r="P379" s="367"/>
      <c r="Q379" s="367"/>
      <c r="R379" s="367"/>
      <c r="S379" s="367"/>
      <c r="T379" s="367"/>
      <c r="U379" s="367"/>
      <c r="V379" s="367"/>
      <c r="W379" s="367"/>
      <c r="X379" s="367"/>
      <c r="Y379" s="367"/>
      <c r="Z379" s="367"/>
      <c r="AA379" s="367"/>
      <c r="AB379" s="367"/>
      <c r="AC379" s="367"/>
      <c r="AD379" s="367"/>
      <c r="AE379" s="367"/>
      <c r="AF379" s="367"/>
      <c r="AG379" s="367"/>
      <c r="AH379" s="367"/>
    </row>
    <row r="380" spans="1:34" x14ac:dyDescent="0.2">
      <c r="A380" s="187" t="s">
        <v>1836</v>
      </c>
      <c r="B380" s="190" t="s">
        <v>1837</v>
      </c>
      <c r="C380" s="190" t="s">
        <v>1838</v>
      </c>
      <c r="D380" s="186">
        <f t="shared" si="11"/>
        <v>27</v>
      </c>
      <c r="E380" s="190"/>
      <c r="F380" s="191">
        <v>140</v>
      </c>
      <c r="G380" s="372"/>
      <c r="H380" s="367"/>
      <c r="I380" s="367"/>
      <c r="J380" s="367"/>
      <c r="K380" s="367"/>
      <c r="L380" s="367"/>
      <c r="M380" s="367"/>
      <c r="N380" s="367"/>
      <c r="O380" s="367"/>
      <c r="P380" s="367"/>
      <c r="Q380" s="367"/>
      <c r="R380" s="367"/>
      <c r="S380" s="367"/>
      <c r="T380" s="367"/>
      <c r="U380" s="367"/>
      <c r="V380" s="367"/>
      <c r="W380" s="367"/>
      <c r="X380" s="367"/>
      <c r="Y380" s="367"/>
      <c r="Z380" s="367"/>
      <c r="AA380" s="367"/>
      <c r="AB380" s="367"/>
      <c r="AC380" s="367"/>
      <c r="AD380" s="367"/>
      <c r="AE380" s="367"/>
      <c r="AF380" s="367"/>
      <c r="AG380" s="367"/>
      <c r="AH380" s="367"/>
    </row>
    <row r="381" spans="1:34" x14ac:dyDescent="0.2">
      <c r="A381" s="187" t="s">
        <v>1879</v>
      </c>
      <c r="B381" s="190" t="s">
        <v>1880</v>
      </c>
      <c r="C381" s="190" t="s">
        <v>1881</v>
      </c>
      <c r="D381" s="186">
        <f t="shared" si="11"/>
        <v>26</v>
      </c>
      <c r="E381" s="190"/>
      <c r="F381" s="191">
        <v>69.930000000000007</v>
      </c>
      <c r="G381" s="372"/>
      <c r="H381" s="367"/>
      <c r="I381" s="367"/>
      <c r="J381" s="367"/>
      <c r="K381" s="367"/>
      <c r="L381" s="367"/>
      <c r="M381" s="367"/>
      <c r="N381" s="367"/>
      <c r="O381" s="367"/>
      <c r="P381" s="367"/>
      <c r="Q381" s="367"/>
      <c r="R381" s="367"/>
      <c r="S381" s="367"/>
      <c r="T381" s="367"/>
      <c r="U381" s="367"/>
      <c r="V381" s="367"/>
      <c r="W381" s="367"/>
      <c r="X381" s="367"/>
      <c r="Y381" s="367"/>
      <c r="Z381" s="367"/>
      <c r="AA381" s="367"/>
      <c r="AB381" s="367"/>
      <c r="AC381" s="367"/>
      <c r="AD381" s="367"/>
      <c r="AE381" s="367"/>
      <c r="AF381" s="367"/>
      <c r="AG381" s="367"/>
      <c r="AH381" s="367"/>
    </row>
    <row r="382" spans="1:34" x14ac:dyDescent="0.2">
      <c r="A382" s="187" t="s">
        <v>1883</v>
      </c>
      <c r="B382" s="190" t="s">
        <v>1884</v>
      </c>
      <c r="C382" s="190" t="s">
        <v>1885</v>
      </c>
      <c r="D382" s="186">
        <f t="shared" si="11"/>
        <v>27</v>
      </c>
      <c r="E382" s="190"/>
      <c r="F382" s="191">
        <v>139.86000000000001</v>
      </c>
      <c r="G382" s="372"/>
      <c r="H382" s="367"/>
      <c r="I382" s="367"/>
      <c r="J382" s="367"/>
      <c r="K382" s="367"/>
      <c r="L382" s="367"/>
      <c r="M382" s="367"/>
      <c r="N382" s="367"/>
      <c r="O382" s="367"/>
      <c r="P382" s="367"/>
      <c r="Q382" s="367"/>
      <c r="R382" s="367"/>
      <c r="S382" s="367"/>
      <c r="T382" s="367"/>
      <c r="U382" s="367"/>
      <c r="V382" s="367"/>
      <c r="W382" s="367"/>
      <c r="X382" s="367"/>
      <c r="Y382" s="367"/>
      <c r="Z382" s="367"/>
      <c r="AA382" s="367"/>
      <c r="AB382" s="367"/>
      <c r="AC382" s="367"/>
      <c r="AD382" s="367"/>
      <c r="AE382" s="367"/>
      <c r="AF382" s="367"/>
      <c r="AG382" s="367"/>
      <c r="AH382" s="367"/>
    </row>
    <row r="383" spans="1:34" x14ac:dyDescent="0.2">
      <c r="A383" s="187" t="s">
        <v>1886</v>
      </c>
      <c r="B383" s="190" t="s">
        <v>1887</v>
      </c>
      <c r="C383" s="190" t="s">
        <v>1888</v>
      </c>
      <c r="D383" s="186">
        <f t="shared" si="11"/>
        <v>26</v>
      </c>
      <c r="E383" s="190"/>
      <c r="F383" s="191">
        <v>41.930000000000007</v>
      </c>
      <c r="G383" s="372"/>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67"/>
      <c r="AH383" s="367"/>
    </row>
    <row r="384" spans="1:34" x14ac:dyDescent="0.2">
      <c r="A384" s="187" t="s">
        <v>1890</v>
      </c>
      <c r="B384" s="190" t="s">
        <v>1891</v>
      </c>
      <c r="C384" s="190" t="s">
        <v>1892</v>
      </c>
      <c r="D384" s="186">
        <f t="shared" si="11"/>
        <v>27</v>
      </c>
      <c r="E384" s="190"/>
      <c r="F384" s="191">
        <v>83.860000000000014</v>
      </c>
      <c r="G384" s="372"/>
      <c r="H384" s="367"/>
      <c r="I384" s="367"/>
      <c r="J384" s="367"/>
      <c r="K384" s="367"/>
      <c r="L384" s="367"/>
      <c r="M384" s="367"/>
      <c r="N384" s="367"/>
      <c r="O384" s="367"/>
      <c r="P384" s="367"/>
      <c r="Q384" s="367"/>
      <c r="R384" s="367"/>
      <c r="S384" s="367"/>
      <c r="T384" s="367"/>
      <c r="U384" s="367"/>
      <c r="V384" s="367"/>
      <c r="W384" s="367"/>
      <c r="X384" s="367"/>
      <c r="Y384" s="367"/>
      <c r="Z384" s="367"/>
      <c r="AA384" s="367"/>
      <c r="AB384" s="367"/>
      <c r="AC384" s="367"/>
      <c r="AD384" s="367"/>
      <c r="AE384" s="367"/>
      <c r="AF384" s="367"/>
      <c r="AG384" s="367"/>
      <c r="AH384" s="367"/>
    </row>
    <row r="385" spans="1:34" x14ac:dyDescent="0.2">
      <c r="A385" s="187" t="s">
        <v>1894</v>
      </c>
      <c r="B385" s="190" t="s">
        <v>1895</v>
      </c>
      <c r="C385" s="190" t="s">
        <v>1896</v>
      </c>
      <c r="D385" s="186">
        <f t="shared" si="11"/>
        <v>26</v>
      </c>
      <c r="E385" s="190"/>
      <c r="F385" s="191">
        <v>34.930000000000007</v>
      </c>
      <c r="G385" s="372"/>
      <c r="H385" s="367"/>
      <c r="I385" s="367"/>
      <c r="J385" s="367"/>
      <c r="K385" s="367"/>
      <c r="L385" s="367"/>
      <c r="M385" s="367"/>
      <c r="N385" s="367"/>
      <c r="O385" s="367"/>
      <c r="P385" s="367"/>
      <c r="Q385" s="367"/>
      <c r="R385" s="367"/>
      <c r="S385" s="367"/>
      <c r="T385" s="367"/>
      <c r="U385" s="367"/>
      <c r="V385" s="367"/>
      <c r="W385" s="367"/>
      <c r="X385" s="367"/>
      <c r="Y385" s="367"/>
      <c r="Z385" s="367"/>
      <c r="AA385" s="367"/>
      <c r="AB385" s="367"/>
      <c r="AC385" s="367"/>
      <c r="AD385" s="367"/>
      <c r="AE385" s="367"/>
      <c r="AF385" s="367"/>
      <c r="AG385" s="367"/>
      <c r="AH385" s="367"/>
    </row>
    <row r="386" spans="1:34" x14ac:dyDescent="0.2">
      <c r="A386" s="187" t="s">
        <v>1899</v>
      </c>
      <c r="B386" s="190" t="s">
        <v>1900</v>
      </c>
      <c r="C386" s="190" t="s">
        <v>1901</v>
      </c>
      <c r="D386" s="186">
        <f t="shared" si="11"/>
        <v>27</v>
      </c>
      <c r="E386" s="190"/>
      <c r="F386" s="191">
        <v>69.860000000000014</v>
      </c>
      <c r="G386" s="372"/>
      <c r="H386" s="367"/>
      <c r="I386" s="367"/>
      <c r="J386" s="367"/>
      <c r="K386" s="367"/>
      <c r="L386" s="367"/>
      <c r="M386" s="367"/>
      <c r="N386" s="367"/>
      <c r="O386" s="367"/>
      <c r="P386" s="367"/>
      <c r="Q386" s="367"/>
      <c r="R386" s="367"/>
      <c r="S386" s="367"/>
      <c r="T386" s="367"/>
      <c r="U386" s="367"/>
      <c r="V386" s="367"/>
      <c r="W386" s="367"/>
      <c r="X386" s="367"/>
      <c r="Y386" s="367"/>
      <c r="Z386" s="367"/>
      <c r="AA386" s="367"/>
      <c r="AB386" s="367"/>
      <c r="AC386" s="367"/>
      <c r="AD386" s="367"/>
      <c r="AE386" s="367"/>
      <c r="AF386" s="367"/>
      <c r="AG386" s="367"/>
      <c r="AH386" s="367"/>
    </row>
    <row r="387" spans="1:34" x14ac:dyDescent="0.2">
      <c r="A387" s="187" t="s">
        <v>1903</v>
      </c>
      <c r="B387" s="190" t="s">
        <v>1904</v>
      </c>
      <c r="C387" s="190" t="s">
        <v>1905</v>
      </c>
      <c r="D387" s="186">
        <f t="shared" si="11"/>
        <v>26</v>
      </c>
      <c r="E387" s="190"/>
      <c r="F387" s="191">
        <v>27.930000000000003</v>
      </c>
      <c r="G387" s="372"/>
      <c r="H387" s="367"/>
      <c r="I387" s="367"/>
      <c r="J387" s="367"/>
      <c r="K387" s="367"/>
      <c r="L387" s="367"/>
      <c r="M387" s="367"/>
      <c r="N387" s="367"/>
      <c r="O387" s="367"/>
      <c r="P387" s="367"/>
      <c r="Q387" s="367"/>
      <c r="R387" s="367"/>
      <c r="S387" s="367"/>
      <c r="T387" s="367"/>
      <c r="U387" s="367"/>
      <c r="V387" s="367"/>
      <c r="W387" s="367"/>
      <c r="X387" s="367"/>
      <c r="Y387" s="367"/>
      <c r="Z387" s="367"/>
      <c r="AA387" s="367"/>
      <c r="AB387" s="367"/>
      <c r="AC387" s="367"/>
      <c r="AD387" s="367"/>
      <c r="AE387" s="367"/>
      <c r="AF387" s="367"/>
      <c r="AG387" s="367"/>
      <c r="AH387" s="367"/>
    </row>
    <row r="388" spans="1:34" x14ac:dyDescent="0.2">
      <c r="A388" s="187" t="s">
        <v>1907</v>
      </c>
      <c r="B388" s="190" t="s">
        <v>1908</v>
      </c>
      <c r="C388" s="190" t="s">
        <v>1909</v>
      </c>
      <c r="D388" s="186">
        <f t="shared" si="11"/>
        <v>27</v>
      </c>
      <c r="E388" s="190"/>
      <c r="F388" s="191">
        <v>55.860000000000007</v>
      </c>
      <c r="G388" s="372"/>
      <c r="H388" s="367"/>
      <c r="I388" s="367"/>
      <c r="J388" s="367"/>
      <c r="K388" s="367"/>
      <c r="L388" s="367"/>
      <c r="M388" s="367"/>
      <c r="N388" s="367"/>
      <c r="O388" s="367"/>
      <c r="P388" s="367"/>
      <c r="Q388" s="367"/>
      <c r="R388" s="367"/>
      <c r="S388" s="367"/>
      <c r="T388" s="367"/>
      <c r="U388" s="367"/>
      <c r="V388" s="367"/>
      <c r="W388" s="367"/>
      <c r="X388" s="367"/>
      <c r="Y388" s="367"/>
      <c r="Z388" s="367"/>
      <c r="AA388" s="367"/>
      <c r="AB388" s="367"/>
      <c r="AC388" s="367"/>
      <c r="AD388" s="367"/>
      <c r="AE388" s="367"/>
      <c r="AF388" s="367"/>
      <c r="AG388" s="367"/>
      <c r="AH388" s="367"/>
    </row>
    <row r="389" spans="1:34" x14ac:dyDescent="0.2">
      <c r="A389" s="187" t="s">
        <v>1911</v>
      </c>
      <c r="B389" s="190" t="s">
        <v>1912</v>
      </c>
      <c r="C389" s="190" t="s">
        <v>1913</v>
      </c>
      <c r="D389" s="186">
        <f t="shared" si="11"/>
        <v>26</v>
      </c>
      <c r="E389" s="190"/>
      <c r="F389" s="191">
        <v>27.930000000000003</v>
      </c>
      <c r="G389" s="372"/>
      <c r="H389" s="367"/>
      <c r="I389" s="367"/>
      <c r="J389" s="367"/>
      <c r="K389" s="367"/>
      <c r="L389" s="367"/>
      <c r="M389" s="367"/>
      <c r="N389" s="367"/>
      <c r="O389" s="367"/>
      <c r="P389" s="367"/>
      <c r="Q389" s="367"/>
      <c r="R389" s="367"/>
      <c r="S389" s="367"/>
      <c r="T389" s="367"/>
      <c r="U389" s="367"/>
      <c r="V389" s="367"/>
      <c r="W389" s="367"/>
      <c r="X389" s="367"/>
      <c r="Y389" s="367"/>
      <c r="Z389" s="367"/>
      <c r="AA389" s="367"/>
      <c r="AB389" s="367"/>
      <c r="AC389" s="367"/>
      <c r="AD389" s="367"/>
      <c r="AE389" s="367"/>
      <c r="AF389" s="367"/>
      <c r="AG389" s="367"/>
      <c r="AH389" s="367"/>
    </row>
    <row r="390" spans="1:34" x14ac:dyDescent="0.2">
      <c r="A390" s="187" t="s">
        <v>1914</v>
      </c>
      <c r="B390" s="190" t="s">
        <v>1915</v>
      </c>
      <c r="C390" s="190" t="s">
        <v>1916</v>
      </c>
      <c r="D390" s="186">
        <f t="shared" si="11"/>
        <v>27</v>
      </c>
      <c r="E390" s="190"/>
      <c r="F390" s="191">
        <v>55.860000000000007</v>
      </c>
      <c r="G390" s="372"/>
      <c r="H390" s="367"/>
      <c r="I390" s="367"/>
      <c r="J390" s="367"/>
      <c r="K390" s="367"/>
      <c r="L390" s="367"/>
      <c r="M390" s="367"/>
      <c r="N390" s="367"/>
      <c r="O390" s="367"/>
      <c r="P390" s="367"/>
      <c r="Q390" s="367"/>
      <c r="R390" s="367"/>
      <c r="S390" s="367"/>
      <c r="T390" s="367"/>
      <c r="U390" s="367"/>
      <c r="V390" s="367"/>
      <c r="W390" s="367"/>
      <c r="X390" s="367"/>
      <c r="Y390" s="367"/>
      <c r="Z390" s="367"/>
      <c r="AA390" s="367"/>
      <c r="AB390" s="367"/>
      <c r="AC390" s="367"/>
      <c r="AD390" s="367"/>
      <c r="AE390" s="367"/>
      <c r="AF390" s="367"/>
      <c r="AG390" s="367"/>
      <c r="AH390" s="367"/>
    </row>
    <row r="391" spans="1:34" x14ac:dyDescent="0.2">
      <c r="A391" s="187" t="s">
        <v>1937</v>
      </c>
      <c r="B391" s="190" t="s">
        <v>1938</v>
      </c>
      <c r="C391" s="190" t="s">
        <v>1939</v>
      </c>
      <c r="D391" s="186">
        <f t="shared" si="11"/>
        <v>26</v>
      </c>
      <c r="E391" s="190"/>
      <c r="F391" s="191">
        <v>209.93</v>
      </c>
      <c r="G391" s="372"/>
      <c r="H391" s="367"/>
      <c r="I391" s="367"/>
      <c r="J391" s="367"/>
      <c r="K391" s="367"/>
      <c r="L391" s="367"/>
      <c r="M391" s="367"/>
      <c r="N391" s="367"/>
      <c r="O391" s="367"/>
      <c r="P391" s="367"/>
      <c r="Q391" s="367"/>
      <c r="R391" s="367"/>
      <c r="S391" s="367"/>
      <c r="T391" s="367"/>
      <c r="U391" s="367"/>
      <c r="V391" s="367"/>
      <c r="W391" s="367"/>
      <c r="X391" s="367"/>
      <c r="Y391" s="367"/>
      <c r="Z391" s="367"/>
      <c r="AA391" s="367"/>
      <c r="AB391" s="367"/>
      <c r="AC391" s="367"/>
      <c r="AD391" s="367"/>
      <c r="AE391" s="367"/>
      <c r="AF391" s="367"/>
      <c r="AG391" s="367"/>
      <c r="AH391" s="367"/>
    </row>
    <row r="392" spans="1:34" x14ac:dyDescent="0.2">
      <c r="A392" s="187" t="s">
        <v>1942</v>
      </c>
      <c r="B392" s="190" t="s">
        <v>1943</v>
      </c>
      <c r="C392" s="190" t="s">
        <v>1944</v>
      </c>
      <c r="D392" s="186">
        <f t="shared" si="11"/>
        <v>27</v>
      </c>
      <c r="E392" s="190"/>
      <c r="F392" s="191">
        <v>419.86</v>
      </c>
      <c r="G392" s="372"/>
      <c r="H392" s="367"/>
      <c r="I392" s="367"/>
      <c r="J392" s="367"/>
      <c r="K392" s="367"/>
      <c r="L392" s="367"/>
      <c r="M392" s="367"/>
      <c r="N392" s="367"/>
      <c r="O392" s="367"/>
      <c r="P392" s="367"/>
      <c r="Q392" s="367"/>
      <c r="R392" s="367"/>
      <c r="S392" s="367"/>
      <c r="T392" s="367"/>
      <c r="U392" s="367"/>
      <c r="V392" s="367"/>
      <c r="W392" s="367"/>
      <c r="X392" s="367"/>
      <c r="Y392" s="367"/>
      <c r="Z392" s="367"/>
      <c r="AA392" s="367"/>
      <c r="AB392" s="367"/>
      <c r="AC392" s="367"/>
      <c r="AD392" s="367"/>
      <c r="AE392" s="367"/>
      <c r="AF392" s="367"/>
      <c r="AG392" s="367"/>
      <c r="AH392" s="367"/>
    </row>
    <row r="393" spans="1:34" x14ac:dyDescent="0.2">
      <c r="A393" s="187" t="s">
        <v>1947</v>
      </c>
      <c r="B393" s="190" t="s">
        <v>1948</v>
      </c>
      <c r="C393" s="190" t="s">
        <v>1949</v>
      </c>
      <c r="D393" s="186">
        <f t="shared" si="11"/>
        <v>26</v>
      </c>
      <c r="E393" s="190"/>
      <c r="F393" s="191">
        <v>139.93</v>
      </c>
      <c r="G393" s="372"/>
      <c r="H393" s="367"/>
      <c r="I393" s="367"/>
      <c r="J393" s="367"/>
      <c r="K393" s="367"/>
      <c r="L393" s="367"/>
      <c r="M393" s="367"/>
      <c r="N393" s="367"/>
      <c r="O393" s="367"/>
      <c r="P393" s="367"/>
      <c r="Q393" s="367"/>
      <c r="R393" s="367"/>
      <c r="S393" s="367"/>
      <c r="T393" s="367"/>
      <c r="U393" s="367"/>
      <c r="V393" s="367"/>
      <c r="W393" s="367"/>
      <c r="X393" s="367"/>
      <c r="Y393" s="367"/>
      <c r="Z393" s="367"/>
      <c r="AA393" s="367"/>
      <c r="AB393" s="367"/>
      <c r="AC393" s="367"/>
      <c r="AD393" s="367"/>
      <c r="AE393" s="367"/>
      <c r="AF393" s="367"/>
      <c r="AG393" s="367"/>
      <c r="AH393" s="367"/>
    </row>
    <row r="394" spans="1:34" x14ac:dyDescent="0.2">
      <c r="A394" s="187" t="s">
        <v>1953</v>
      </c>
      <c r="B394" s="190" t="s">
        <v>1954</v>
      </c>
      <c r="C394" s="190" t="s">
        <v>1955</v>
      </c>
      <c r="D394" s="186">
        <f t="shared" si="11"/>
        <v>27</v>
      </c>
      <c r="E394" s="190"/>
      <c r="F394" s="191">
        <v>279.86</v>
      </c>
      <c r="G394" s="372"/>
      <c r="H394" s="367"/>
      <c r="I394" s="367"/>
      <c r="J394" s="367"/>
      <c r="K394" s="367"/>
      <c r="L394" s="367"/>
      <c r="M394" s="367"/>
      <c r="N394" s="367"/>
      <c r="O394" s="367"/>
      <c r="P394" s="367"/>
      <c r="Q394" s="367"/>
      <c r="R394" s="367"/>
      <c r="S394" s="367"/>
      <c r="T394" s="367"/>
      <c r="U394" s="367"/>
      <c r="V394" s="367"/>
      <c r="W394" s="367"/>
      <c r="X394" s="367"/>
      <c r="Y394" s="367"/>
      <c r="Z394" s="367"/>
      <c r="AA394" s="367"/>
      <c r="AB394" s="367"/>
      <c r="AC394" s="367"/>
      <c r="AD394" s="367"/>
      <c r="AE394" s="367"/>
      <c r="AF394" s="367"/>
      <c r="AG394" s="367"/>
      <c r="AH394" s="367"/>
    </row>
    <row r="395" spans="1:34" x14ac:dyDescent="0.2">
      <c r="A395" s="187" t="s">
        <v>1958</v>
      </c>
      <c r="B395" s="190" t="s">
        <v>1959</v>
      </c>
      <c r="C395" s="190" t="s">
        <v>1949</v>
      </c>
      <c r="D395" s="186">
        <f t="shared" si="11"/>
        <v>26</v>
      </c>
      <c r="E395" s="190"/>
      <c r="F395" s="191">
        <v>174.93</v>
      </c>
      <c r="G395" s="372"/>
      <c r="H395" s="367"/>
      <c r="I395" s="367"/>
      <c r="J395" s="367"/>
      <c r="K395" s="367"/>
      <c r="L395" s="367"/>
      <c r="M395" s="367"/>
      <c r="N395" s="367"/>
      <c r="O395" s="367"/>
      <c r="P395" s="367"/>
      <c r="Q395" s="367"/>
      <c r="R395" s="367"/>
      <c r="S395" s="367"/>
      <c r="T395" s="367"/>
      <c r="U395" s="367"/>
      <c r="V395" s="367"/>
      <c r="W395" s="367"/>
      <c r="X395" s="367"/>
      <c r="Y395" s="367"/>
      <c r="Z395" s="367"/>
      <c r="AA395" s="367"/>
      <c r="AB395" s="367"/>
      <c r="AC395" s="367"/>
      <c r="AD395" s="367"/>
      <c r="AE395" s="367"/>
      <c r="AF395" s="367"/>
      <c r="AG395" s="367"/>
      <c r="AH395" s="367"/>
    </row>
    <row r="396" spans="1:34" x14ac:dyDescent="0.2">
      <c r="A396" s="187" t="s">
        <v>1962</v>
      </c>
      <c r="B396" s="190" t="s">
        <v>1963</v>
      </c>
      <c r="C396" s="190" t="s">
        <v>1955</v>
      </c>
      <c r="D396" s="186">
        <f t="shared" si="11"/>
        <v>27</v>
      </c>
      <c r="E396" s="190"/>
      <c r="F396" s="191">
        <v>349.86</v>
      </c>
      <c r="G396" s="372"/>
      <c r="H396" s="367"/>
      <c r="I396" s="367"/>
      <c r="J396" s="367"/>
      <c r="K396" s="367"/>
      <c r="L396" s="367"/>
      <c r="M396" s="367"/>
      <c r="N396" s="367"/>
      <c r="O396" s="367"/>
      <c r="P396" s="367"/>
      <c r="Q396" s="367"/>
      <c r="R396" s="367"/>
      <c r="S396" s="367"/>
      <c r="T396" s="367"/>
      <c r="U396" s="367"/>
      <c r="V396" s="367"/>
      <c r="W396" s="367"/>
      <c r="X396" s="367"/>
      <c r="Y396" s="367"/>
      <c r="Z396" s="367"/>
      <c r="AA396" s="367"/>
      <c r="AB396" s="367"/>
      <c r="AC396" s="367"/>
      <c r="AD396" s="367"/>
      <c r="AE396" s="367"/>
      <c r="AF396" s="367"/>
      <c r="AG396" s="367"/>
      <c r="AH396" s="367"/>
    </row>
    <row r="397" spans="1:34" x14ac:dyDescent="0.2">
      <c r="A397" s="187" t="s">
        <v>1986</v>
      </c>
      <c r="B397" s="190" t="s">
        <v>1987</v>
      </c>
      <c r="C397" s="190" t="s">
        <v>1988</v>
      </c>
      <c r="D397" s="186">
        <f t="shared" si="11"/>
        <v>29</v>
      </c>
      <c r="E397" s="190"/>
      <c r="F397" s="191">
        <v>167.86</v>
      </c>
      <c r="G397" s="372"/>
      <c r="H397" s="367"/>
      <c r="I397" s="367"/>
      <c r="J397" s="367"/>
      <c r="K397" s="367"/>
      <c r="L397" s="367"/>
      <c r="M397" s="367"/>
      <c r="N397" s="367"/>
      <c r="O397" s="367"/>
      <c r="P397" s="367"/>
      <c r="Q397" s="367"/>
      <c r="R397" s="367"/>
      <c r="S397" s="367"/>
      <c r="T397" s="367"/>
      <c r="U397" s="367"/>
      <c r="V397" s="367"/>
      <c r="W397" s="367"/>
      <c r="X397" s="367"/>
      <c r="Y397" s="367"/>
      <c r="Z397" s="367"/>
      <c r="AA397" s="367"/>
      <c r="AB397" s="367"/>
      <c r="AC397" s="367"/>
      <c r="AD397" s="367"/>
      <c r="AE397" s="367"/>
      <c r="AF397" s="367"/>
      <c r="AG397" s="367"/>
      <c r="AH397" s="367"/>
    </row>
    <row r="398" spans="1:34" x14ac:dyDescent="0.2">
      <c r="A398" s="187" t="s">
        <v>1991</v>
      </c>
      <c r="B398" s="190" t="s">
        <v>1992</v>
      </c>
      <c r="C398" s="190" t="s">
        <v>1993</v>
      </c>
      <c r="D398" s="186">
        <f t="shared" si="11"/>
        <v>30</v>
      </c>
      <c r="E398" s="190"/>
      <c r="F398" s="191">
        <v>335.72</v>
      </c>
      <c r="G398" s="372"/>
      <c r="H398" s="367"/>
      <c r="I398" s="367"/>
      <c r="J398" s="367"/>
      <c r="K398" s="367"/>
      <c r="L398" s="367"/>
      <c r="M398" s="367"/>
      <c r="N398" s="367"/>
      <c r="O398" s="367"/>
      <c r="P398" s="367"/>
      <c r="Q398" s="367"/>
      <c r="R398" s="367"/>
      <c r="S398" s="367"/>
      <c r="T398" s="367"/>
      <c r="U398" s="367"/>
      <c r="V398" s="367"/>
      <c r="W398" s="367"/>
      <c r="X398" s="367"/>
      <c r="Y398" s="367"/>
      <c r="Z398" s="367"/>
      <c r="AA398" s="367"/>
      <c r="AB398" s="367"/>
      <c r="AC398" s="367"/>
      <c r="AD398" s="367"/>
      <c r="AE398" s="367"/>
      <c r="AF398" s="367"/>
      <c r="AG398" s="367"/>
      <c r="AH398" s="367"/>
    </row>
    <row r="399" spans="1:34" x14ac:dyDescent="0.2">
      <c r="A399" s="187" t="s">
        <v>1996</v>
      </c>
      <c r="B399" s="190" t="s">
        <v>1997</v>
      </c>
      <c r="C399" s="190" t="s">
        <v>1998</v>
      </c>
      <c r="D399" s="186">
        <f t="shared" si="11"/>
        <v>26</v>
      </c>
      <c r="E399" s="190"/>
      <c r="F399" s="191">
        <v>83.93</v>
      </c>
      <c r="G399" s="372"/>
      <c r="H399" s="367"/>
      <c r="I399" s="367"/>
      <c r="J399" s="367"/>
      <c r="K399" s="367"/>
      <c r="L399" s="367"/>
      <c r="M399" s="367"/>
      <c r="N399" s="367"/>
      <c r="O399" s="367"/>
      <c r="P399" s="367"/>
      <c r="Q399" s="367"/>
      <c r="R399" s="367"/>
      <c r="S399" s="367"/>
      <c r="T399" s="367"/>
      <c r="U399" s="367"/>
      <c r="V399" s="367"/>
      <c r="W399" s="367"/>
      <c r="X399" s="367"/>
      <c r="Y399" s="367"/>
      <c r="Z399" s="367"/>
      <c r="AA399" s="367"/>
      <c r="AB399" s="367"/>
      <c r="AC399" s="367"/>
      <c r="AD399" s="367"/>
      <c r="AE399" s="367"/>
      <c r="AF399" s="367"/>
      <c r="AG399" s="367"/>
      <c r="AH399" s="367"/>
    </row>
    <row r="400" spans="1:34" x14ac:dyDescent="0.2">
      <c r="A400" s="187" t="s">
        <v>2001</v>
      </c>
      <c r="B400" s="190" t="s">
        <v>2002</v>
      </c>
      <c r="C400" s="190" t="s">
        <v>2003</v>
      </c>
      <c r="D400" s="186">
        <f t="shared" si="11"/>
        <v>27</v>
      </c>
      <c r="E400" s="190"/>
      <c r="F400" s="191">
        <v>167.86</v>
      </c>
      <c r="G400" s="372"/>
      <c r="H400" s="367"/>
      <c r="I400" s="367"/>
      <c r="J400" s="367"/>
      <c r="K400" s="367"/>
      <c r="L400" s="367"/>
      <c r="M400" s="367"/>
      <c r="N400" s="367"/>
      <c r="O400" s="367"/>
      <c r="P400" s="367"/>
      <c r="Q400" s="367"/>
      <c r="R400" s="367"/>
      <c r="S400" s="367"/>
      <c r="T400" s="367"/>
      <c r="U400" s="367"/>
      <c r="V400" s="367"/>
      <c r="W400" s="367"/>
      <c r="X400" s="367"/>
      <c r="Y400" s="367"/>
      <c r="Z400" s="367"/>
      <c r="AA400" s="367"/>
      <c r="AB400" s="367"/>
      <c r="AC400" s="367"/>
      <c r="AD400" s="367"/>
      <c r="AE400" s="367"/>
      <c r="AF400" s="367"/>
      <c r="AG400" s="367"/>
      <c r="AH400" s="367"/>
    </row>
    <row r="401" spans="1:7" x14ac:dyDescent="0.2">
      <c r="A401" s="187" t="s">
        <v>2006</v>
      </c>
      <c r="B401" s="190" t="s">
        <v>2007</v>
      </c>
      <c r="C401" s="190" t="s">
        <v>2008</v>
      </c>
      <c r="D401" s="186">
        <f t="shared" si="11"/>
        <v>26</v>
      </c>
      <c r="E401" s="190"/>
      <c r="F401" s="191">
        <v>62.930000000000007</v>
      </c>
      <c r="G401" s="372"/>
    </row>
    <row r="402" spans="1:7" x14ac:dyDescent="0.2">
      <c r="A402" s="187" t="s">
        <v>2010</v>
      </c>
      <c r="B402" s="190" t="s">
        <v>2011</v>
      </c>
      <c r="C402" s="190" t="s">
        <v>2012</v>
      </c>
      <c r="D402" s="186">
        <f t="shared" si="11"/>
        <v>27</v>
      </c>
      <c r="E402" s="190"/>
      <c r="F402" s="191">
        <v>125.86000000000001</v>
      </c>
      <c r="G402" s="372"/>
    </row>
    <row r="403" spans="1:7" x14ac:dyDescent="0.2">
      <c r="A403" s="187" t="s">
        <v>1851</v>
      </c>
      <c r="B403" s="190" t="s">
        <v>1852</v>
      </c>
      <c r="C403" s="190" t="s">
        <v>1853</v>
      </c>
      <c r="D403" s="186">
        <f t="shared" si="11"/>
        <v>26</v>
      </c>
      <c r="E403" s="190"/>
      <c r="F403" s="191">
        <v>25.830000000000002</v>
      </c>
      <c r="G403" s="372"/>
    </row>
    <row r="404" spans="1:7" x14ac:dyDescent="0.2">
      <c r="A404" s="187" t="s">
        <v>1856</v>
      </c>
      <c r="B404" s="190" t="s">
        <v>1857</v>
      </c>
      <c r="C404" s="190" t="s">
        <v>1858</v>
      </c>
      <c r="D404" s="186">
        <f t="shared" si="11"/>
        <v>27</v>
      </c>
      <c r="E404" s="190"/>
      <c r="F404" s="191">
        <v>51.660000000000004</v>
      </c>
      <c r="G404" s="372"/>
    </row>
    <row r="405" spans="1:7" x14ac:dyDescent="0.2">
      <c r="A405" s="187" t="s">
        <v>1861</v>
      </c>
      <c r="B405" s="190" t="s">
        <v>1862</v>
      </c>
      <c r="C405" s="190" t="s">
        <v>1863</v>
      </c>
      <c r="D405" s="186">
        <f t="shared" si="11"/>
        <v>26</v>
      </c>
      <c r="E405" s="190"/>
      <c r="F405" s="191">
        <v>17.430000000000003</v>
      </c>
      <c r="G405" s="372"/>
    </row>
    <row r="406" spans="1:7" x14ac:dyDescent="0.2">
      <c r="A406" s="187" t="s">
        <v>1866</v>
      </c>
      <c r="B406" s="190" t="s">
        <v>1867</v>
      </c>
      <c r="C406" s="190" t="s">
        <v>1868</v>
      </c>
      <c r="D406" s="186">
        <f t="shared" si="11"/>
        <v>27</v>
      </c>
      <c r="E406" s="190"/>
      <c r="F406" s="191">
        <v>34.860000000000007</v>
      </c>
      <c r="G406" s="372"/>
    </row>
    <row r="407" spans="1:7" x14ac:dyDescent="0.2">
      <c r="A407" s="187" t="s">
        <v>1870</v>
      </c>
      <c r="B407" s="190" t="s">
        <v>1871</v>
      </c>
      <c r="C407" s="190" t="s">
        <v>1872</v>
      </c>
      <c r="D407" s="186">
        <v>40</v>
      </c>
      <c r="E407" s="190"/>
      <c r="F407" s="191">
        <v>48.930000000000007</v>
      </c>
      <c r="G407" s="373"/>
    </row>
    <row r="408" spans="1:7" x14ac:dyDescent="0.2">
      <c r="A408" s="187" t="s">
        <v>1875</v>
      </c>
      <c r="B408" s="190" t="s">
        <v>1876</v>
      </c>
      <c r="C408" s="190" t="s">
        <v>1877</v>
      </c>
      <c r="D408" s="186">
        <v>32</v>
      </c>
      <c r="E408" s="190"/>
      <c r="F408" s="191">
        <v>97.860000000000014</v>
      </c>
      <c r="G408" s="373"/>
    </row>
    <row r="409" spans="1:7" x14ac:dyDescent="0.2">
      <c r="A409" s="187" t="s">
        <v>2013</v>
      </c>
      <c r="B409" s="190" t="s">
        <v>2014</v>
      </c>
      <c r="C409" s="190" t="s">
        <v>2015</v>
      </c>
      <c r="D409" s="186">
        <f t="shared" ref="D409:D436" si="12">LEN(C409)</f>
        <v>26</v>
      </c>
      <c r="E409" s="190"/>
      <c r="F409" s="191">
        <v>97.93</v>
      </c>
      <c r="G409" s="372"/>
    </row>
    <row r="410" spans="1:7" x14ac:dyDescent="0.2">
      <c r="A410" s="187" t="s">
        <v>2017</v>
      </c>
      <c r="B410" s="190" t="s">
        <v>2018</v>
      </c>
      <c r="C410" s="190" t="s">
        <v>2019</v>
      </c>
      <c r="D410" s="186">
        <f t="shared" si="12"/>
        <v>27</v>
      </c>
      <c r="E410" s="190"/>
      <c r="F410" s="191">
        <v>195.86</v>
      </c>
      <c r="G410" s="372"/>
    </row>
    <row r="411" spans="1:7" x14ac:dyDescent="0.2">
      <c r="A411" s="187" t="s">
        <v>2020</v>
      </c>
      <c r="B411" s="190" t="s">
        <v>2021</v>
      </c>
      <c r="C411" s="190" t="s">
        <v>2022</v>
      </c>
      <c r="D411" s="186">
        <f t="shared" si="12"/>
        <v>26</v>
      </c>
      <c r="E411" s="190"/>
      <c r="F411" s="191">
        <v>139.93</v>
      </c>
      <c r="G411" s="372"/>
    </row>
    <row r="412" spans="1:7" x14ac:dyDescent="0.2">
      <c r="A412" s="187" t="s">
        <v>2023</v>
      </c>
      <c r="B412" s="190" t="s">
        <v>2024</v>
      </c>
      <c r="C412" s="190" t="s">
        <v>2025</v>
      </c>
      <c r="D412" s="186">
        <f t="shared" si="12"/>
        <v>27</v>
      </c>
      <c r="E412" s="190"/>
      <c r="F412" s="191">
        <v>279.86</v>
      </c>
      <c r="G412" s="372"/>
    </row>
    <row r="413" spans="1:7" x14ac:dyDescent="0.2">
      <c r="A413" s="187" t="s">
        <v>1764</v>
      </c>
      <c r="B413" s="190" t="s">
        <v>3899</v>
      </c>
      <c r="C413" s="190" t="s">
        <v>3900</v>
      </c>
      <c r="D413" s="186">
        <f t="shared" si="12"/>
        <v>26</v>
      </c>
      <c r="E413" s="190"/>
      <c r="F413" s="191">
        <v>52.35</v>
      </c>
      <c r="G413" s="372"/>
    </row>
    <row r="414" spans="1:7" x14ac:dyDescent="0.2">
      <c r="A414" s="187" t="s">
        <v>1769</v>
      </c>
      <c r="B414" s="190" t="s">
        <v>3901</v>
      </c>
      <c r="C414" s="190" t="s">
        <v>3902</v>
      </c>
      <c r="D414" s="186">
        <f t="shared" si="12"/>
        <v>27</v>
      </c>
      <c r="E414" s="190"/>
      <c r="F414" s="191">
        <v>104.7</v>
      </c>
      <c r="G414" s="372"/>
    </row>
    <row r="415" spans="1:7" x14ac:dyDescent="0.2">
      <c r="A415" s="187" t="s">
        <v>1784</v>
      </c>
      <c r="B415" s="190" t="s">
        <v>3903</v>
      </c>
      <c r="C415" s="190" t="s">
        <v>3904</v>
      </c>
      <c r="D415" s="186">
        <f t="shared" si="12"/>
        <v>26</v>
      </c>
      <c r="E415" s="190"/>
      <c r="F415" s="191">
        <v>67.349999999999994</v>
      </c>
      <c r="G415" s="372"/>
    </row>
    <row r="416" spans="1:7" x14ac:dyDescent="0.2">
      <c r="A416" s="187" t="s">
        <v>1789</v>
      </c>
      <c r="B416" s="190" t="s">
        <v>3905</v>
      </c>
      <c r="C416" s="190" t="s">
        <v>3906</v>
      </c>
      <c r="D416" s="186">
        <f t="shared" si="12"/>
        <v>27</v>
      </c>
      <c r="E416" s="190"/>
      <c r="F416" s="191">
        <v>134.69999999999999</v>
      </c>
      <c r="G416" s="372"/>
    </row>
    <row r="417" spans="1:7" x14ac:dyDescent="0.2">
      <c r="A417" s="187" t="s">
        <v>1794</v>
      </c>
      <c r="B417" s="190" t="s">
        <v>3907</v>
      </c>
      <c r="C417" s="190" t="s">
        <v>3908</v>
      </c>
      <c r="D417" s="186">
        <f t="shared" si="12"/>
        <v>26</v>
      </c>
      <c r="E417" s="190"/>
      <c r="F417" s="191">
        <v>97.35</v>
      </c>
      <c r="G417" s="372"/>
    </row>
    <row r="418" spans="1:7" x14ac:dyDescent="0.2">
      <c r="A418" s="187" t="s">
        <v>1799</v>
      </c>
      <c r="B418" s="190" t="s">
        <v>3909</v>
      </c>
      <c r="C418" s="190" t="s">
        <v>3910</v>
      </c>
      <c r="D418" s="186">
        <f t="shared" si="12"/>
        <v>27</v>
      </c>
      <c r="E418" s="190"/>
      <c r="F418" s="191">
        <v>194.7</v>
      </c>
      <c r="G418" s="372"/>
    </row>
    <row r="419" spans="1:7" x14ac:dyDescent="0.2">
      <c r="A419" s="187" t="s">
        <v>1834</v>
      </c>
      <c r="B419" s="190" t="s">
        <v>3911</v>
      </c>
      <c r="C419" s="190" t="s">
        <v>3912</v>
      </c>
      <c r="D419" s="186">
        <f t="shared" si="12"/>
        <v>26</v>
      </c>
      <c r="E419" s="190"/>
      <c r="F419" s="191">
        <v>150</v>
      </c>
      <c r="G419" s="372"/>
    </row>
    <row r="420" spans="1:7" x14ac:dyDescent="0.2">
      <c r="A420" s="187" t="s">
        <v>1839</v>
      </c>
      <c r="B420" s="190" t="s">
        <v>3913</v>
      </c>
      <c r="C420" s="190" t="s">
        <v>3914</v>
      </c>
      <c r="D420" s="186">
        <f t="shared" si="12"/>
        <v>27</v>
      </c>
      <c r="E420" s="190"/>
      <c r="F420" s="191">
        <v>299</v>
      </c>
      <c r="G420" s="372"/>
    </row>
    <row r="421" spans="1:7" x14ac:dyDescent="0.2">
      <c r="A421" s="187" t="s">
        <v>1889</v>
      </c>
      <c r="B421" s="190" t="s">
        <v>3915</v>
      </c>
      <c r="C421" s="190" t="s">
        <v>3916</v>
      </c>
      <c r="D421" s="186">
        <f t="shared" si="12"/>
        <v>26</v>
      </c>
      <c r="E421" s="190"/>
      <c r="F421" s="191">
        <v>89.85</v>
      </c>
      <c r="G421" s="372"/>
    </row>
    <row r="422" spans="1:7" x14ac:dyDescent="0.2">
      <c r="A422" s="187" t="s">
        <v>1893</v>
      </c>
      <c r="B422" s="190" t="s">
        <v>3917</v>
      </c>
      <c r="C422" s="190" t="s">
        <v>3918</v>
      </c>
      <c r="D422" s="186">
        <f t="shared" si="12"/>
        <v>27</v>
      </c>
      <c r="E422" s="190"/>
      <c r="F422" s="191">
        <v>179.7</v>
      </c>
      <c r="G422" s="372"/>
    </row>
    <row r="423" spans="1:7" x14ac:dyDescent="0.2">
      <c r="A423" s="187" t="s">
        <v>1898</v>
      </c>
      <c r="B423" s="190" t="s">
        <v>3919</v>
      </c>
      <c r="C423" s="190" t="s">
        <v>3920</v>
      </c>
      <c r="D423" s="186">
        <f t="shared" si="12"/>
        <v>26</v>
      </c>
      <c r="E423" s="190"/>
      <c r="F423" s="191">
        <v>74.849999999999994</v>
      </c>
      <c r="G423" s="372"/>
    </row>
    <row r="424" spans="1:7" x14ac:dyDescent="0.2">
      <c r="A424" s="187" t="s">
        <v>1902</v>
      </c>
      <c r="B424" s="190" t="s">
        <v>3921</v>
      </c>
      <c r="C424" s="190" t="s">
        <v>3922</v>
      </c>
      <c r="D424" s="186">
        <f t="shared" si="12"/>
        <v>27</v>
      </c>
      <c r="E424" s="190"/>
      <c r="F424" s="191">
        <v>149.69999999999999</v>
      </c>
      <c r="G424" s="372"/>
    </row>
    <row r="425" spans="1:7" x14ac:dyDescent="0.2">
      <c r="A425" s="187" t="s">
        <v>1906</v>
      </c>
      <c r="B425" s="190" t="s">
        <v>3923</v>
      </c>
      <c r="C425" s="190" t="s">
        <v>3924</v>
      </c>
      <c r="D425" s="186">
        <f t="shared" si="12"/>
        <v>26</v>
      </c>
      <c r="E425" s="190"/>
      <c r="F425" s="191">
        <v>59.849999999999994</v>
      </c>
      <c r="G425" s="372"/>
    </row>
    <row r="426" spans="1:7" x14ac:dyDescent="0.2">
      <c r="A426" s="187" t="s">
        <v>1910</v>
      </c>
      <c r="B426" s="190" t="s">
        <v>3925</v>
      </c>
      <c r="C426" s="190" t="s">
        <v>3926</v>
      </c>
      <c r="D426" s="186">
        <f t="shared" si="12"/>
        <v>27</v>
      </c>
      <c r="E426" s="190"/>
      <c r="F426" s="191">
        <v>119.69999999999999</v>
      </c>
      <c r="G426" s="372"/>
    </row>
    <row r="427" spans="1:7" x14ac:dyDescent="0.2">
      <c r="A427" s="187" t="s">
        <v>1940</v>
      </c>
      <c r="B427" s="190" t="s">
        <v>3927</v>
      </c>
      <c r="C427" s="190" t="s">
        <v>3928</v>
      </c>
      <c r="D427" s="186">
        <f t="shared" si="12"/>
        <v>26</v>
      </c>
      <c r="E427" s="190"/>
      <c r="F427" s="191">
        <v>449.84999999999997</v>
      </c>
      <c r="G427" s="372"/>
    </row>
    <row r="428" spans="1:7" x14ac:dyDescent="0.2">
      <c r="A428" s="187" t="s">
        <v>1945</v>
      </c>
      <c r="B428" s="190" t="s">
        <v>3929</v>
      </c>
      <c r="C428" s="190" t="s">
        <v>3930</v>
      </c>
      <c r="D428" s="186">
        <f t="shared" si="12"/>
        <v>27</v>
      </c>
      <c r="E428" s="190"/>
      <c r="F428" s="191">
        <v>899.69999999999993</v>
      </c>
      <c r="G428" s="372"/>
    </row>
    <row r="429" spans="1:7" x14ac:dyDescent="0.2">
      <c r="A429" s="187" t="s">
        <v>1951</v>
      </c>
      <c r="B429" s="190" t="s">
        <v>3931</v>
      </c>
      <c r="C429" s="190" t="s">
        <v>3932</v>
      </c>
      <c r="D429" s="186">
        <f t="shared" si="12"/>
        <v>26</v>
      </c>
      <c r="E429" s="190"/>
      <c r="F429" s="191">
        <v>299.84999999999997</v>
      </c>
      <c r="G429" s="372"/>
    </row>
    <row r="430" spans="1:7" x14ac:dyDescent="0.2">
      <c r="A430" s="187" t="s">
        <v>1956</v>
      </c>
      <c r="B430" s="190" t="s">
        <v>3933</v>
      </c>
      <c r="C430" s="190" t="s">
        <v>3934</v>
      </c>
      <c r="D430" s="186">
        <f t="shared" si="12"/>
        <v>27</v>
      </c>
      <c r="E430" s="190"/>
      <c r="F430" s="191">
        <v>599.69999999999993</v>
      </c>
      <c r="G430" s="372"/>
    </row>
    <row r="431" spans="1:7" x14ac:dyDescent="0.2">
      <c r="A431" s="187" t="s">
        <v>1960</v>
      </c>
      <c r="B431" s="190" t="s">
        <v>3935</v>
      </c>
      <c r="C431" s="190" t="s">
        <v>3932</v>
      </c>
      <c r="D431" s="186">
        <f t="shared" si="12"/>
        <v>26</v>
      </c>
      <c r="E431" s="190"/>
      <c r="F431" s="191">
        <v>374.84999999999997</v>
      </c>
      <c r="G431" s="372"/>
    </row>
    <row r="432" spans="1:7" x14ac:dyDescent="0.2">
      <c r="A432" s="187" t="s">
        <v>1964</v>
      </c>
      <c r="B432" s="190" t="s">
        <v>3936</v>
      </c>
      <c r="C432" s="190" t="s">
        <v>3934</v>
      </c>
      <c r="D432" s="186">
        <f t="shared" si="12"/>
        <v>27</v>
      </c>
      <c r="E432" s="190"/>
      <c r="F432" s="191">
        <v>749.69999999999993</v>
      </c>
      <c r="G432" s="372"/>
    </row>
    <row r="433" spans="1:7" x14ac:dyDescent="0.2">
      <c r="A433" s="187" t="s">
        <v>1989</v>
      </c>
      <c r="B433" s="190" t="s">
        <v>3937</v>
      </c>
      <c r="C433" s="190" t="s">
        <v>3938</v>
      </c>
      <c r="D433" s="186">
        <f t="shared" si="12"/>
        <v>29</v>
      </c>
      <c r="E433" s="190"/>
      <c r="F433" s="191">
        <v>359.7</v>
      </c>
      <c r="G433" s="372"/>
    </row>
    <row r="434" spans="1:7" x14ac:dyDescent="0.2">
      <c r="A434" s="187" t="s">
        <v>1994</v>
      </c>
      <c r="B434" s="190" t="s">
        <v>3939</v>
      </c>
      <c r="C434" s="190" t="s">
        <v>3940</v>
      </c>
      <c r="D434" s="186">
        <f t="shared" si="12"/>
        <v>30</v>
      </c>
      <c r="E434" s="190"/>
      <c r="F434" s="191">
        <v>719.4</v>
      </c>
      <c r="G434" s="372"/>
    </row>
    <row r="435" spans="1:7" x14ac:dyDescent="0.2">
      <c r="A435" s="187" t="s">
        <v>1999</v>
      </c>
      <c r="B435" s="190" t="s">
        <v>3941</v>
      </c>
      <c r="C435" s="190" t="s">
        <v>3942</v>
      </c>
      <c r="D435" s="186">
        <f t="shared" si="12"/>
        <v>26</v>
      </c>
      <c r="E435" s="190"/>
      <c r="F435" s="191">
        <v>179.85</v>
      </c>
      <c r="G435" s="372"/>
    </row>
    <row r="436" spans="1:7" x14ac:dyDescent="0.2">
      <c r="A436" s="187" t="s">
        <v>2004</v>
      </c>
      <c r="B436" s="190" t="s">
        <v>3943</v>
      </c>
      <c r="C436" s="190" t="s">
        <v>3944</v>
      </c>
      <c r="D436" s="186">
        <f t="shared" si="12"/>
        <v>27</v>
      </c>
      <c r="E436" s="190"/>
      <c r="F436" s="191">
        <v>359.7</v>
      </c>
      <c r="G436" s="372"/>
    </row>
    <row r="437" spans="1:7" x14ac:dyDescent="0.2">
      <c r="A437" s="187" t="s">
        <v>1854</v>
      </c>
      <c r="B437" s="190" t="s">
        <v>3945</v>
      </c>
      <c r="C437" s="190" t="s">
        <v>3946</v>
      </c>
      <c r="D437" s="186">
        <f t="shared" ref="D437:D452" si="13">LEN(C437)</f>
        <v>26</v>
      </c>
      <c r="E437" s="190"/>
      <c r="F437" s="191">
        <v>55.35</v>
      </c>
      <c r="G437" s="372"/>
    </row>
    <row r="438" spans="1:7" x14ac:dyDescent="0.2">
      <c r="A438" s="187" t="s">
        <v>1859</v>
      </c>
      <c r="B438" s="190" t="s">
        <v>3947</v>
      </c>
      <c r="C438" s="190" t="s">
        <v>3948</v>
      </c>
      <c r="D438" s="186">
        <f t="shared" si="13"/>
        <v>27</v>
      </c>
      <c r="E438" s="190"/>
      <c r="F438" s="191">
        <v>110.7</v>
      </c>
      <c r="G438" s="372"/>
    </row>
    <row r="439" spans="1:7" x14ac:dyDescent="0.2">
      <c r="A439" s="187" t="s">
        <v>1865</v>
      </c>
      <c r="B439" s="190" t="s">
        <v>3949</v>
      </c>
      <c r="C439" s="190" t="s">
        <v>3950</v>
      </c>
      <c r="D439" s="186">
        <f t="shared" si="13"/>
        <v>26</v>
      </c>
      <c r="E439" s="190"/>
      <c r="F439" s="191">
        <v>37.35</v>
      </c>
      <c r="G439" s="372"/>
    </row>
    <row r="440" spans="1:7" x14ac:dyDescent="0.2">
      <c r="A440" s="187" t="s">
        <v>1869</v>
      </c>
      <c r="B440" s="190" t="s">
        <v>3951</v>
      </c>
      <c r="C440" s="190" t="s">
        <v>3952</v>
      </c>
      <c r="D440" s="186">
        <f t="shared" si="13"/>
        <v>27</v>
      </c>
      <c r="E440" s="190"/>
      <c r="F440" s="191">
        <v>74.7</v>
      </c>
      <c r="G440" s="372"/>
    </row>
    <row r="441" spans="1:7" x14ac:dyDescent="0.2">
      <c r="A441" s="187" t="s">
        <v>1874</v>
      </c>
      <c r="B441" s="190" t="s">
        <v>3953</v>
      </c>
      <c r="C441" s="190" t="s">
        <v>3954</v>
      </c>
      <c r="D441" s="186">
        <f t="shared" si="13"/>
        <v>26</v>
      </c>
      <c r="E441" s="190"/>
      <c r="F441" s="191">
        <v>104.85</v>
      </c>
      <c r="G441" s="372"/>
    </row>
    <row r="442" spans="1:7" x14ac:dyDescent="0.2">
      <c r="A442" s="187" t="s">
        <v>1878</v>
      </c>
      <c r="B442" s="190" t="s">
        <v>3955</v>
      </c>
      <c r="C442" s="190" t="s">
        <v>3956</v>
      </c>
      <c r="D442" s="186">
        <f t="shared" si="13"/>
        <v>27</v>
      </c>
      <c r="E442" s="190"/>
      <c r="F442" s="191">
        <v>209.7</v>
      </c>
      <c r="G442" s="372"/>
    </row>
    <row r="443" spans="1:7" x14ac:dyDescent="0.2">
      <c r="A443" s="187" t="s">
        <v>1765</v>
      </c>
      <c r="B443" s="190" t="s">
        <v>3957</v>
      </c>
      <c r="C443" s="190" t="s">
        <v>3958</v>
      </c>
      <c r="D443" s="186">
        <f t="shared" si="13"/>
        <v>26</v>
      </c>
      <c r="E443" s="190"/>
      <c r="F443" s="191">
        <v>69.8</v>
      </c>
      <c r="G443" s="372"/>
    </row>
    <row r="444" spans="1:7" x14ac:dyDescent="0.2">
      <c r="A444" s="187" t="s">
        <v>1770</v>
      </c>
      <c r="B444" s="190" t="s">
        <v>3959</v>
      </c>
      <c r="C444" s="190" t="s">
        <v>3960</v>
      </c>
      <c r="D444" s="186">
        <f t="shared" si="13"/>
        <v>27</v>
      </c>
      <c r="E444" s="190"/>
      <c r="F444" s="191">
        <v>139.6</v>
      </c>
      <c r="G444" s="372"/>
    </row>
    <row r="445" spans="1:7" x14ac:dyDescent="0.2">
      <c r="A445" s="187" t="s">
        <v>1785</v>
      </c>
      <c r="B445" s="190" t="s">
        <v>3961</v>
      </c>
      <c r="C445" s="190" t="s">
        <v>3962</v>
      </c>
      <c r="D445" s="186">
        <f t="shared" si="13"/>
        <v>26</v>
      </c>
      <c r="E445" s="190"/>
      <c r="F445" s="191">
        <v>89.800000000000011</v>
      </c>
      <c r="G445" s="372"/>
    </row>
    <row r="446" spans="1:7" x14ac:dyDescent="0.2">
      <c r="A446" s="187" t="s">
        <v>1790</v>
      </c>
      <c r="B446" s="190" t="s">
        <v>3963</v>
      </c>
      <c r="C446" s="190" t="s">
        <v>3964</v>
      </c>
      <c r="D446" s="186">
        <f t="shared" si="13"/>
        <v>27</v>
      </c>
      <c r="E446" s="190"/>
      <c r="F446" s="191">
        <v>179.60000000000002</v>
      </c>
      <c r="G446" s="372"/>
    </row>
    <row r="447" spans="1:7" x14ac:dyDescent="0.2">
      <c r="A447" s="187" t="s">
        <v>1795</v>
      </c>
      <c r="B447" s="190" t="s">
        <v>3965</v>
      </c>
      <c r="C447" s="190" t="s">
        <v>3966</v>
      </c>
      <c r="D447" s="186">
        <f t="shared" si="13"/>
        <v>26</v>
      </c>
      <c r="E447" s="190"/>
      <c r="F447" s="191">
        <v>129.80000000000001</v>
      </c>
      <c r="G447" s="372"/>
    </row>
    <row r="448" spans="1:7" x14ac:dyDescent="0.2">
      <c r="A448" s="187" t="s">
        <v>1800</v>
      </c>
      <c r="B448" s="190" t="s">
        <v>3967</v>
      </c>
      <c r="C448" s="190" t="s">
        <v>3968</v>
      </c>
      <c r="D448" s="186">
        <f t="shared" si="13"/>
        <v>27</v>
      </c>
      <c r="E448" s="190"/>
      <c r="F448" s="191">
        <v>259.60000000000002</v>
      </c>
      <c r="G448" s="372"/>
    </row>
    <row r="449" spans="1:7" x14ac:dyDescent="0.2">
      <c r="A449" s="187" t="s">
        <v>1835</v>
      </c>
      <c r="B449" s="190" t="s">
        <v>3969</v>
      </c>
      <c r="C449" s="190" t="s">
        <v>3970</v>
      </c>
      <c r="D449" s="186">
        <f t="shared" si="13"/>
        <v>26</v>
      </c>
      <c r="E449" s="190"/>
      <c r="F449" s="191">
        <v>199</v>
      </c>
      <c r="G449" s="372"/>
    </row>
    <row r="450" spans="1:7" x14ac:dyDescent="0.2">
      <c r="A450" s="187" t="s">
        <v>1840</v>
      </c>
      <c r="B450" s="190" t="s">
        <v>3971</v>
      </c>
      <c r="C450" s="190" t="s">
        <v>3972</v>
      </c>
      <c r="D450" s="186">
        <f t="shared" si="13"/>
        <v>27</v>
      </c>
      <c r="E450" s="190"/>
      <c r="F450" s="191">
        <v>398</v>
      </c>
      <c r="G450" s="372"/>
    </row>
    <row r="451" spans="1:7" x14ac:dyDescent="0.2">
      <c r="A451" s="187" t="s">
        <v>1941</v>
      </c>
      <c r="B451" s="190" t="s">
        <v>3973</v>
      </c>
      <c r="C451" s="190" t="s">
        <v>3974</v>
      </c>
      <c r="D451" s="186">
        <f t="shared" si="13"/>
        <v>26</v>
      </c>
      <c r="E451" s="190"/>
      <c r="F451" s="191">
        <v>599.80000000000007</v>
      </c>
      <c r="G451" s="372"/>
    </row>
    <row r="452" spans="1:7" x14ac:dyDescent="0.2">
      <c r="A452" s="187" t="s">
        <v>1946</v>
      </c>
      <c r="B452" s="190" t="s">
        <v>3975</v>
      </c>
      <c r="C452" s="190" t="s">
        <v>3976</v>
      </c>
      <c r="D452" s="186">
        <f t="shared" si="13"/>
        <v>27</v>
      </c>
      <c r="E452" s="190"/>
      <c r="F452" s="191">
        <v>1199.6000000000001</v>
      </c>
      <c r="G452" s="372"/>
    </row>
    <row r="453" spans="1:7" x14ac:dyDescent="0.2">
      <c r="A453" s="187" t="s">
        <v>1952</v>
      </c>
      <c r="B453" s="190" t="s">
        <v>3977</v>
      </c>
      <c r="C453" s="190" t="s">
        <v>3978</v>
      </c>
      <c r="D453" s="186">
        <f t="shared" ref="D453:D488" si="14">LEN(C453)</f>
        <v>26</v>
      </c>
      <c r="E453" s="190"/>
      <c r="F453" s="191">
        <v>399.8</v>
      </c>
      <c r="G453" s="372"/>
    </row>
    <row r="454" spans="1:7" x14ac:dyDescent="0.2">
      <c r="A454" s="187" t="s">
        <v>1957</v>
      </c>
      <c r="B454" s="190" t="s">
        <v>3979</v>
      </c>
      <c r="C454" s="190" t="s">
        <v>3980</v>
      </c>
      <c r="D454" s="186">
        <f t="shared" si="14"/>
        <v>27</v>
      </c>
      <c r="E454" s="190"/>
      <c r="F454" s="191">
        <v>799.6</v>
      </c>
      <c r="G454" s="372"/>
    </row>
    <row r="455" spans="1:7" x14ac:dyDescent="0.2">
      <c r="A455" s="187" t="s">
        <v>1961</v>
      </c>
      <c r="B455" s="190" t="s">
        <v>3981</v>
      </c>
      <c r="C455" s="190" t="s">
        <v>3978</v>
      </c>
      <c r="D455" s="186">
        <f t="shared" si="14"/>
        <v>26</v>
      </c>
      <c r="E455" s="190"/>
      <c r="F455" s="191">
        <v>499.8</v>
      </c>
      <c r="G455" s="372"/>
    </row>
    <row r="456" spans="1:7" x14ac:dyDescent="0.2">
      <c r="A456" s="187" t="s">
        <v>1965</v>
      </c>
      <c r="B456" s="190" t="s">
        <v>3982</v>
      </c>
      <c r="C456" s="190" t="s">
        <v>3980</v>
      </c>
      <c r="D456" s="186">
        <f t="shared" si="14"/>
        <v>27</v>
      </c>
      <c r="E456" s="190"/>
      <c r="F456" s="191">
        <v>999.6</v>
      </c>
      <c r="G456" s="372"/>
    </row>
    <row r="457" spans="1:7" x14ac:dyDescent="0.2">
      <c r="A457" s="187" t="s">
        <v>1990</v>
      </c>
      <c r="B457" s="190" t="s">
        <v>3983</v>
      </c>
      <c r="C457" s="190" t="s">
        <v>3984</v>
      </c>
      <c r="D457" s="186">
        <f t="shared" si="14"/>
        <v>29</v>
      </c>
      <c r="E457" s="190"/>
      <c r="F457" s="191">
        <v>479.6</v>
      </c>
      <c r="G457" s="372"/>
    </row>
    <row r="458" spans="1:7" x14ac:dyDescent="0.2">
      <c r="A458" s="187" t="s">
        <v>1995</v>
      </c>
      <c r="B458" s="190" t="s">
        <v>3985</v>
      </c>
      <c r="C458" s="190" t="s">
        <v>3986</v>
      </c>
      <c r="D458" s="186">
        <f t="shared" si="14"/>
        <v>30</v>
      </c>
      <c r="E458" s="190"/>
      <c r="F458" s="191">
        <v>959.2</v>
      </c>
      <c r="G458" s="372"/>
    </row>
    <row r="459" spans="1:7" x14ac:dyDescent="0.2">
      <c r="A459" s="187" t="s">
        <v>2000</v>
      </c>
      <c r="B459" s="190" t="s">
        <v>3987</v>
      </c>
      <c r="C459" s="190" t="s">
        <v>3988</v>
      </c>
      <c r="D459" s="186">
        <f t="shared" si="14"/>
        <v>26</v>
      </c>
      <c r="E459" s="190"/>
      <c r="F459" s="191">
        <v>239.8</v>
      </c>
      <c r="G459" s="372"/>
    </row>
    <row r="460" spans="1:7" x14ac:dyDescent="0.2">
      <c r="A460" s="187" t="s">
        <v>2005</v>
      </c>
      <c r="B460" s="190" t="s">
        <v>3989</v>
      </c>
      <c r="C460" s="190" t="s">
        <v>3990</v>
      </c>
      <c r="D460" s="186">
        <f t="shared" si="14"/>
        <v>27</v>
      </c>
      <c r="E460" s="190"/>
      <c r="F460" s="191">
        <v>479.6</v>
      </c>
      <c r="G460" s="372"/>
    </row>
    <row r="461" spans="1:7" x14ac:dyDescent="0.2">
      <c r="A461" s="187" t="s">
        <v>1855</v>
      </c>
      <c r="B461" s="190" t="s">
        <v>3991</v>
      </c>
      <c r="C461" s="190" t="s">
        <v>3992</v>
      </c>
      <c r="D461" s="186">
        <f t="shared" si="14"/>
        <v>26</v>
      </c>
      <c r="E461" s="190"/>
      <c r="F461" s="191">
        <v>73.8</v>
      </c>
      <c r="G461" s="372"/>
    </row>
    <row r="462" spans="1:7" x14ac:dyDescent="0.2">
      <c r="A462" s="187" t="s">
        <v>1860</v>
      </c>
      <c r="B462" s="190" t="s">
        <v>3993</v>
      </c>
      <c r="C462" s="190" t="s">
        <v>3994</v>
      </c>
      <c r="D462" s="186">
        <f t="shared" si="14"/>
        <v>27</v>
      </c>
      <c r="E462" s="190"/>
      <c r="F462" s="191">
        <v>147.6</v>
      </c>
      <c r="G462" s="372"/>
    </row>
    <row r="463" spans="1:7" x14ac:dyDescent="0.2">
      <c r="A463" s="187" t="s">
        <v>1771</v>
      </c>
      <c r="B463" s="190" t="s">
        <v>1772</v>
      </c>
      <c r="C463" s="190" t="s">
        <v>1773</v>
      </c>
      <c r="D463" s="186">
        <f t="shared" si="14"/>
        <v>26</v>
      </c>
      <c r="E463" s="190"/>
      <c r="F463" s="191">
        <v>27.650000000000002</v>
      </c>
      <c r="G463" s="373"/>
    </row>
    <row r="464" spans="1:7" x14ac:dyDescent="0.2">
      <c r="A464" s="187" t="s">
        <v>1776</v>
      </c>
      <c r="B464" s="190" t="s">
        <v>1777</v>
      </c>
      <c r="C464" s="190" t="s">
        <v>1778</v>
      </c>
      <c r="D464" s="186">
        <f t="shared" si="14"/>
        <v>27</v>
      </c>
      <c r="E464" s="190"/>
      <c r="F464" s="191">
        <v>55.300000000000004</v>
      </c>
      <c r="G464" s="373"/>
    </row>
    <row r="465" spans="1:36" x14ac:dyDescent="0.2">
      <c r="A465" s="187" t="s">
        <v>1774</v>
      </c>
      <c r="B465" s="190" t="s">
        <v>3995</v>
      </c>
      <c r="C465" s="190" t="s">
        <v>3996</v>
      </c>
      <c r="D465" s="186">
        <f t="shared" si="14"/>
        <v>26</v>
      </c>
      <c r="E465" s="190"/>
      <c r="F465" s="191">
        <v>59.25</v>
      </c>
      <c r="G465" s="372"/>
      <c r="H465" s="367"/>
      <c r="I465" s="367"/>
      <c r="J465" s="367"/>
      <c r="K465" s="367"/>
      <c r="L465" s="367"/>
      <c r="M465" s="367"/>
      <c r="N465" s="367"/>
      <c r="O465" s="367"/>
      <c r="P465" s="367"/>
      <c r="Q465" s="367"/>
      <c r="R465" s="367"/>
      <c r="S465" s="367"/>
      <c r="T465" s="367"/>
      <c r="U465" s="367"/>
      <c r="V465" s="367"/>
      <c r="W465" s="367"/>
      <c r="X465" s="367"/>
      <c r="Y465" s="367"/>
      <c r="Z465" s="367"/>
      <c r="AA465" s="367"/>
      <c r="AB465" s="367"/>
      <c r="AC465" s="367"/>
      <c r="AD465" s="367"/>
      <c r="AE465" s="367"/>
      <c r="AF465" s="367"/>
      <c r="AG465" s="367"/>
      <c r="AH465" s="367"/>
      <c r="AI465" s="367"/>
      <c r="AJ465" s="367"/>
    </row>
    <row r="466" spans="1:36" x14ac:dyDescent="0.2">
      <c r="A466" s="187" t="s">
        <v>1779</v>
      </c>
      <c r="B466" s="190" t="s">
        <v>3997</v>
      </c>
      <c r="C466" s="190" t="s">
        <v>3998</v>
      </c>
      <c r="D466" s="186">
        <f t="shared" si="14"/>
        <v>27</v>
      </c>
      <c r="E466" s="190"/>
      <c r="F466" s="191">
        <v>118.5</v>
      </c>
      <c r="G466" s="372"/>
      <c r="H466" s="367"/>
      <c r="I466" s="367"/>
      <c r="J466" s="367"/>
      <c r="K466" s="367"/>
      <c r="L466" s="367"/>
      <c r="M466" s="367"/>
      <c r="N466" s="367"/>
      <c r="O466" s="367"/>
      <c r="P466" s="367"/>
      <c r="Q466" s="367"/>
      <c r="R466" s="367"/>
      <c r="S466" s="367"/>
      <c r="T466" s="367"/>
      <c r="U466" s="367"/>
      <c r="V466" s="367"/>
      <c r="W466" s="367"/>
      <c r="X466" s="367"/>
      <c r="Y466" s="367"/>
      <c r="Z466" s="367"/>
      <c r="AA466" s="367"/>
      <c r="AB466" s="367"/>
      <c r="AC466" s="367"/>
      <c r="AD466" s="367"/>
      <c r="AE466" s="367"/>
      <c r="AF466" s="367"/>
      <c r="AG466" s="367"/>
      <c r="AH466" s="367"/>
      <c r="AI466" s="367"/>
      <c r="AJ466" s="367"/>
    </row>
    <row r="467" spans="1:36" x14ac:dyDescent="0.2">
      <c r="A467" s="187" t="s">
        <v>1775</v>
      </c>
      <c r="B467" s="190" t="s">
        <v>3999</v>
      </c>
      <c r="C467" s="190" t="s">
        <v>4000</v>
      </c>
      <c r="D467" s="186">
        <f t="shared" si="14"/>
        <v>26</v>
      </c>
      <c r="E467" s="190"/>
      <c r="F467" s="191">
        <v>79</v>
      </c>
      <c r="G467" s="372"/>
      <c r="H467" s="367"/>
      <c r="I467" s="367"/>
      <c r="J467" s="367"/>
      <c r="K467" s="367"/>
      <c r="L467" s="367"/>
      <c r="M467" s="367"/>
      <c r="N467" s="367"/>
      <c r="O467" s="367"/>
      <c r="P467" s="367"/>
      <c r="Q467" s="367"/>
      <c r="R467" s="367"/>
      <c r="S467" s="367"/>
      <c r="T467" s="367"/>
      <c r="U467" s="367"/>
      <c r="V467" s="367"/>
      <c r="W467" s="367"/>
      <c r="X467" s="367"/>
      <c r="Y467" s="367"/>
      <c r="Z467" s="367"/>
      <c r="AA467" s="367"/>
      <c r="AB467" s="367"/>
      <c r="AC467" s="367"/>
      <c r="AD467" s="367"/>
      <c r="AE467" s="367"/>
      <c r="AF467" s="367"/>
      <c r="AG467" s="367"/>
      <c r="AH467" s="367"/>
      <c r="AI467" s="367"/>
      <c r="AJ467" s="367"/>
    </row>
    <row r="468" spans="1:36" x14ac:dyDescent="0.2">
      <c r="A468" s="187" t="s">
        <v>1780</v>
      </c>
      <c r="B468" s="190" t="s">
        <v>4001</v>
      </c>
      <c r="C468" s="190" t="s">
        <v>4002</v>
      </c>
      <c r="D468" s="186">
        <f t="shared" si="14"/>
        <v>27</v>
      </c>
      <c r="E468" s="190"/>
      <c r="F468" s="191">
        <v>158</v>
      </c>
      <c r="G468" s="372"/>
      <c r="H468" s="367"/>
      <c r="I468" s="367"/>
      <c r="J468" s="367"/>
      <c r="K468" s="367"/>
      <c r="L468" s="367"/>
      <c r="M468" s="367"/>
      <c r="N468" s="367"/>
      <c r="O468" s="367"/>
      <c r="P468" s="367"/>
      <c r="Q468" s="367"/>
      <c r="R468" s="367"/>
      <c r="S468" s="367"/>
      <c r="T468" s="367"/>
      <c r="U468" s="367"/>
      <c r="V468" s="367"/>
      <c r="W468" s="367"/>
      <c r="X468" s="367"/>
      <c r="Y468" s="367"/>
      <c r="Z468" s="367"/>
      <c r="AA468" s="367"/>
      <c r="AB468" s="367"/>
      <c r="AC468" s="367"/>
      <c r="AD468" s="367"/>
      <c r="AE468" s="367"/>
      <c r="AF468" s="367"/>
      <c r="AG468" s="367"/>
      <c r="AH468" s="367"/>
      <c r="AI468" s="367"/>
      <c r="AJ468" s="367"/>
    </row>
    <row r="469" spans="1:36" x14ac:dyDescent="0.2">
      <c r="A469" s="187" t="s">
        <v>2032</v>
      </c>
      <c r="B469" s="190" t="s">
        <v>2033</v>
      </c>
      <c r="C469" s="190" t="s">
        <v>4003</v>
      </c>
      <c r="D469" s="186">
        <f t="shared" si="14"/>
        <v>35</v>
      </c>
      <c r="E469" s="190"/>
      <c r="F469" s="191">
        <v>23.7</v>
      </c>
      <c r="G469" s="373"/>
      <c r="H469" s="367"/>
      <c r="I469" s="367"/>
      <c r="J469" s="367"/>
      <c r="K469" s="367"/>
      <c r="L469" s="367"/>
      <c r="M469" s="367"/>
      <c r="N469" s="367"/>
      <c r="O469" s="367"/>
      <c r="P469" s="367"/>
      <c r="Q469" s="367"/>
      <c r="R469" s="367"/>
      <c r="S469" s="367"/>
      <c r="T469" s="367"/>
      <c r="U469" s="367"/>
      <c r="V469" s="367"/>
      <c r="W469" s="367"/>
      <c r="X469" s="367"/>
      <c r="Y469" s="367"/>
      <c r="Z469" s="367"/>
      <c r="AA469" s="367"/>
      <c r="AB469" s="367"/>
      <c r="AC469" s="367"/>
      <c r="AD469" s="367"/>
      <c r="AE469" s="367"/>
      <c r="AF469" s="367"/>
      <c r="AG469" s="367"/>
      <c r="AH469" s="367"/>
      <c r="AI469" s="367"/>
      <c r="AJ469" s="367"/>
    </row>
    <row r="470" spans="1:36" x14ac:dyDescent="0.2">
      <c r="A470" s="187" t="s">
        <v>2035</v>
      </c>
      <c r="B470" s="190" t="s">
        <v>4004</v>
      </c>
      <c r="C470" s="190" t="s">
        <v>4005</v>
      </c>
      <c r="D470" s="186">
        <f t="shared" si="14"/>
        <v>35</v>
      </c>
      <c r="E470" s="190"/>
      <c r="F470" s="191">
        <v>47.4</v>
      </c>
      <c r="G470" s="372"/>
      <c r="H470" s="367"/>
      <c r="I470" s="367"/>
      <c r="J470" s="367"/>
      <c r="K470" s="367"/>
      <c r="L470" s="367"/>
      <c r="M470" s="367"/>
      <c r="N470" s="367"/>
      <c r="O470" s="367"/>
      <c r="P470" s="367"/>
      <c r="Q470" s="367"/>
      <c r="R470" s="367"/>
      <c r="S470" s="367"/>
      <c r="T470" s="367"/>
      <c r="U470" s="367"/>
      <c r="V470" s="367"/>
      <c r="W470" s="367"/>
      <c r="X470" s="367"/>
      <c r="Y470" s="367"/>
      <c r="Z470" s="367"/>
      <c r="AA470" s="367"/>
      <c r="AB470" s="367"/>
      <c r="AC470" s="367"/>
      <c r="AD470" s="367"/>
      <c r="AE470" s="367"/>
      <c r="AF470" s="367"/>
      <c r="AG470" s="367"/>
      <c r="AH470" s="367"/>
      <c r="AI470" s="367"/>
      <c r="AJ470" s="367"/>
    </row>
    <row r="471" spans="1:36" x14ac:dyDescent="0.2">
      <c r="A471" s="187" t="s">
        <v>2036</v>
      </c>
      <c r="B471" s="190" t="s">
        <v>4006</v>
      </c>
      <c r="C471" s="190" t="s">
        <v>4007</v>
      </c>
      <c r="D471" s="186">
        <f t="shared" si="14"/>
        <v>35</v>
      </c>
      <c r="E471" s="190"/>
      <c r="F471" s="191">
        <v>71.099999999999994</v>
      </c>
      <c r="G471" s="372"/>
      <c r="H471" s="367"/>
      <c r="I471" s="367"/>
      <c r="J471" s="367"/>
      <c r="K471" s="367"/>
      <c r="L471" s="367"/>
      <c r="M471" s="367"/>
      <c r="N471" s="367"/>
      <c r="O471" s="367"/>
      <c r="P471" s="367"/>
      <c r="Q471" s="367"/>
      <c r="R471" s="367"/>
      <c r="S471" s="367"/>
      <c r="T471" s="367"/>
      <c r="U471" s="367"/>
      <c r="V471" s="367"/>
      <c r="W471" s="367"/>
      <c r="X471" s="367"/>
      <c r="Y471" s="367"/>
      <c r="Z471" s="367"/>
      <c r="AA471" s="367"/>
      <c r="AB471" s="367"/>
      <c r="AC471" s="367"/>
      <c r="AD471" s="367"/>
      <c r="AE471" s="367"/>
      <c r="AF471" s="367"/>
      <c r="AG471" s="367"/>
      <c r="AH471" s="367"/>
      <c r="AI471" s="367"/>
      <c r="AJ471" s="367"/>
    </row>
    <row r="472" spans="1:36" x14ac:dyDescent="0.2">
      <c r="A472" s="187" t="s">
        <v>2027</v>
      </c>
      <c r="B472" s="190" t="s">
        <v>2028</v>
      </c>
      <c r="C472" s="190" t="s">
        <v>2029</v>
      </c>
      <c r="D472" s="186">
        <f t="shared" si="14"/>
        <v>35</v>
      </c>
      <c r="E472" s="190"/>
      <c r="F472" s="191">
        <v>20.939999999999998</v>
      </c>
      <c r="G472" s="372"/>
      <c r="H472" s="367"/>
      <c r="I472" s="367"/>
      <c r="J472" s="367"/>
      <c r="K472" s="367"/>
      <c r="L472" s="367"/>
      <c r="M472" s="367"/>
      <c r="N472" s="367"/>
      <c r="O472" s="367"/>
      <c r="P472" s="367"/>
      <c r="Q472" s="367"/>
      <c r="R472" s="367"/>
      <c r="S472" s="367"/>
      <c r="T472" s="367"/>
      <c r="U472" s="367"/>
      <c r="V472" s="367"/>
      <c r="W472" s="367"/>
      <c r="X472" s="367"/>
      <c r="Y472" s="367"/>
      <c r="Z472" s="367"/>
      <c r="AA472" s="367"/>
      <c r="AB472" s="367"/>
      <c r="AC472" s="367"/>
      <c r="AD472" s="367"/>
      <c r="AE472" s="367"/>
      <c r="AF472" s="367"/>
      <c r="AG472" s="367"/>
      <c r="AH472" s="367"/>
      <c r="AI472" s="367"/>
      <c r="AJ472" s="367"/>
    </row>
    <row r="473" spans="1:36" x14ac:dyDescent="0.2">
      <c r="A473" s="187" t="s">
        <v>2037</v>
      </c>
      <c r="B473" s="190" t="s">
        <v>2038</v>
      </c>
      <c r="C473" s="190" t="s">
        <v>2039</v>
      </c>
      <c r="D473" s="186">
        <f t="shared" si="14"/>
        <v>35</v>
      </c>
      <c r="E473" s="190"/>
      <c r="F473" s="191">
        <v>26.939999999999998</v>
      </c>
      <c r="G473" s="372"/>
      <c r="H473" s="367"/>
      <c r="I473" s="367"/>
      <c r="J473" s="367"/>
      <c r="K473" s="367"/>
      <c r="L473" s="367"/>
      <c r="M473" s="367"/>
      <c r="N473" s="367"/>
      <c r="O473" s="367"/>
      <c r="P473" s="367"/>
      <c r="Q473" s="367"/>
      <c r="R473" s="367"/>
      <c r="S473" s="367"/>
      <c r="T473" s="367"/>
      <c r="U473" s="367"/>
      <c r="V473" s="367"/>
      <c r="W473" s="367"/>
      <c r="X473" s="367"/>
      <c r="Y473" s="367"/>
      <c r="Z473" s="367"/>
      <c r="AA473" s="367"/>
      <c r="AB473" s="367"/>
      <c r="AC473" s="367"/>
      <c r="AD473" s="367"/>
      <c r="AE473" s="367"/>
      <c r="AF473" s="367"/>
      <c r="AG473" s="367"/>
      <c r="AH473" s="367"/>
      <c r="AI473" s="367"/>
      <c r="AJ473" s="367"/>
    </row>
    <row r="474" spans="1:36" x14ac:dyDescent="0.2">
      <c r="A474" s="187" t="s">
        <v>2042</v>
      </c>
      <c r="B474" s="190" t="s">
        <v>2043</v>
      </c>
      <c r="C474" s="190" t="s">
        <v>2044</v>
      </c>
      <c r="D474" s="186">
        <f t="shared" si="14"/>
        <v>35</v>
      </c>
      <c r="E474" s="190"/>
      <c r="F474" s="191">
        <v>38.94</v>
      </c>
      <c r="G474" s="372"/>
      <c r="H474" s="367"/>
      <c r="I474" s="367"/>
      <c r="J474" s="367"/>
      <c r="K474" s="367"/>
      <c r="L474" s="367"/>
      <c r="M474" s="367"/>
      <c r="N474" s="367"/>
      <c r="O474" s="367"/>
      <c r="P474" s="367"/>
      <c r="Q474" s="367"/>
      <c r="R474" s="367"/>
      <c r="S474" s="367"/>
      <c r="T474" s="367"/>
      <c r="U474" s="367"/>
      <c r="V474" s="367"/>
      <c r="W474" s="367"/>
      <c r="X474" s="367"/>
      <c r="Y474" s="367"/>
      <c r="Z474" s="367"/>
      <c r="AA474" s="367"/>
      <c r="AB474" s="367"/>
      <c r="AC474" s="367"/>
      <c r="AD474" s="367"/>
      <c r="AE474" s="367"/>
      <c r="AF474" s="367"/>
      <c r="AG474" s="367"/>
      <c r="AH474" s="367"/>
      <c r="AI474" s="367"/>
      <c r="AJ474" s="367"/>
    </row>
    <row r="475" spans="1:36" x14ac:dyDescent="0.2">
      <c r="A475" s="187" t="s">
        <v>2067</v>
      </c>
      <c r="B475" s="190" t="s">
        <v>2068</v>
      </c>
      <c r="C475" s="190" t="s">
        <v>2069</v>
      </c>
      <c r="D475" s="186">
        <f t="shared" si="14"/>
        <v>35</v>
      </c>
      <c r="E475" s="190"/>
      <c r="F475" s="191">
        <v>60</v>
      </c>
      <c r="G475" s="372"/>
      <c r="H475" s="367"/>
      <c r="I475" s="367"/>
      <c r="J475" s="367"/>
      <c r="K475" s="367"/>
      <c r="L475" s="367"/>
      <c r="M475" s="367"/>
      <c r="N475" s="367"/>
      <c r="O475" s="367"/>
      <c r="P475" s="367"/>
      <c r="Q475" s="367"/>
      <c r="R475" s="367"/>
      <c r="S475" s="367"/>
      <c r="T475" s="367"/>
      <c r="U475" s="367"/>
      <c r="V475" s="367"/>
      <c r="W475" s="367"/>
      <c r="X475" s="367"/>
      <c r="Y475" s="367"/>
      <c r="Z475" s="367"/>
      <c r="AA475" s="367"/>
      <c r="AB475" s="367"/>
      <c r="AC475" s="367"/>
      <c r="AD475" s="367"/>
      <c r="AE475" s="367"/>
      <c r="AF475" s="367"/>
      <c r="AG475" s="367"/>
      <c r="AH475" s="367"/>
      <c r="AI475" s="367"/>
      <c r="AJ475" s="367"/>
    </row>
    <row r="476" spans="1:36" x14ac:dyDescent="0.2">
      <c r="A476" s="187" t="s">
        <v>2072</v>
      </c>
      <c r="B476" s="190" t="s">
        <v>2073</v>
      </c>
      <c r="C476" s="190" t="s">
        <v>2074</v>
      </c>
      <c r="D476" s="186">
        <f t="shared" si="14"/>
        <v>35</v>
      </c>
      <c r="E476" s="190"/>
      <c r="F476" s="191">
        <v>59.94</v>
      </c>
      <c r="G476" s="372"/>
      <c r="H476" s="367"/>
      <c r="I476" s="367"/>
      <c r="J476" s="367"/>
      <c r="K476" s="367"/>
      <c r="L476" s="367"/>
      <c r="M476" s="367"/>
      <c r="N476" s="367"/>
      <c r="O476" s="367"/>
      <c r="P476" s="367"/>
      <c r="Q476" s="367"/>
      <c r="R476" s="367"/>
      <c r="S476" s="367"/>
      <c r="T476" s="367"/>
      <c r="U476" s="367"/>
      <c r="V476" s="367"/>
      <c r="W476" s="367"/>
      <c r="X476" s="367"/>
      <c r="Y476" s="367"/>
      <c r="Z476" s="367"/>
      <c r="AA476" s="367"/>
      <c r="AB476" s="367"/>
      <c r="AC476" s="367"/>
      <c r="AD476" s="367"/>
      <c r="AE476" s="367"/>
      <c r="AF476" s="367"/>
      <c r="AG476" s="367"/>
      <c r="AH476" s="367"/>
      <c r="AI476" s="367"/>
      <c r="AJ476" s="367"/>
    </row>
    <row r="477" spans="1:36" x14ac:dyDescent="0.2">
      <c r="A477" s="187" t="s">
        <v>2075</v>
      </c>
      <c r="B477" s="190" t="s">
        <v>2076</v>
      </c>
      <c r="C477" s="190" t="s">
        <v>2077</v>
      </c>
      <c r="D477" s="186">
        <f t="shared" si="14"/>
        <v>35</v>
      </c>
      <c r="E477" s="190"/>
      <c r="F477" s="191">
        <v>35.94</v>
      </c>
      <c r="G477" s="372"/>
      <c r="H477" s="367"/>
      <c r="I477" s="367"/>
      <c r="J477" s="367"/>
      <c r="K477" s="367"/>
      <c r="L477" s="367"/>
      <c r="M477" s="367"/>
      <c r="N477" s="367"/>
      <c r="O477" s="367"/>
      <c r="P477" s="367"/>
      <c r="Q477" s="367"/>
      <c r="R477" s="367"/>
      <c r="S477" s="367"/>
      <c r="T477" s="367"/>
      <c r="U477" s="367"/>
      <c r="V477" s="367"/>
      <c r="W477" s="367"/>
      <c r="X477" s="367"/>
      <c r="Y477" s="367"/>
      <c r="Z477" s="367"/>
      <c r="AA477" s="367"/>
      <c r="AB477" s="367"/>
      <c r="AC477" s="367"/>
      <c r="AD477" s="367"/>
      <c r="AE477" s="367"/>
      <c r="AF477" s="367"/>
      <c r="AG477" s="367"/>
      <c r="AH477" s="367"/>
      <c r="AI477" s="367"/>
      <c r="AJ477" s="367"/>
    </row>
    <row r="478" spans="1:36" x14ac:dyDescent="0.2">
      <c r="A478" s="187" t="s">
        <v>2079</v>
      </c>
      <c r="B478" s="190" t="s">
        <v>2080</v>
      </c>
      <c r="C478" s="190" t="s">
        <v>2081</v>
      </c>
      <c r="D478" s="186">
        <f t="shared" si="14"/>
        <v>35</v>
      </c>
      <c r="E478" s="190"/>
      <c r="F478" s="191">
        <v>29.939999999999998</v>
      </c>
      <c r="G478" s="372"/>
      <c r="H478" s="367"/>
      <c r="I478" s="367"/>
      <c r="J478" s="367"/>
      <c r="K478" s="367"/>
      <c r="L478" s="367"/>
      <c r="M478" s="367"/>
      <c r="N478" s="367"/>
      <c r="O478" s="367"/>
      <c r="P478" s="367"/>
      <c r="Q478" s="367"/>
      <c r="R478" s="367"/>
      <c r="S478" s="367"/>
      <c r="T478" s="367"/>
      <c r="U478" s="367"/>
      <c r="V478" s="367"/>
      <c r="W478" s="367"/>
      <c r="X478" s="367"/>
      <c r="Y478" s="367"/>
      <c r="Z478" s="367"/>
      <c r="AA478" s="367"/>
      <c r="AB478" s="367"/>
      <c r="AC478" s="367"/>
      <c r="AD478" s="367"/>
      <c r="AE478" s="367"/>
      <c r="AF478" s="367"/>
      <c r="AG478" s="367"/>
      <c r="AH478" s="367"/>
      <c r="AI478" s="367"/>
      <c r="AJ478" s="367"/>
    </row>
    <row r="479" spans="1:36" x14ac:dyDescent="0.2">
      <c r="A479" s="187" t="s">
        <v>2083</v>
      </c>
      <c r="B479" s="190" t="s">
        <v>2084</v>
      </c>
      <c r="C479" s="190" t="s">
        <v>2085</v>
      </c>
      <c r="D479" s="186">
        <f t="shared" si="14"/>
        <v>35</v>
      </c>
      <c r="E479" s="190"/>
      <c r="F479" s="191">
        <v>23.939999999999998</v>
      </c>
      <c r="G479" s="372"/>
      <c r="H479" s="367"/>
      <c r="I479" s="367"/>
      <c r="J479" s="367"/>
      <c r="K479" s="367"/>
      <c r="L479" s="367"/>
      <c r="M479" s="367"/>
      <c r="N479" s="367"/>
      <c r="O479" s="367"/>
      <c r="P479" s="367"/>
      <c r="Q479" s="367"/>
      <c r="R479" s="367"/>
      <c r="S479" s="367"/>
      <c r="T479" s="367"/>
      <c r="U479" s="367"/>
      <c r="V479" s="367"/>
      <c r="W479" s="367"/>
      <c r="X479" s="367"/>
      <c r="Y479" s="367"/>
      <c r="Z479" s="367"/>
      <c r="AA479" s="367"/>
      <c r="AB479" s="367"/>
      <c r="AC479" s="367"/>
      <c r="AD479" s="367"/>
      <c r="AE479" s="367"/>
      <c r="AF479" s="367"/>
      <c r="AG479" s="367"/>
      <c r="AH479" s="367"/>
      <c r="AI479" s="367"/>
      <c r="AJ479" s="367"/>
    </row>
    <row r="480" spans="1:36" x14ac:dyDescent="0.2">
      <c r="A480" s="187" t="s">
        <v>2087</v>
      </c>
      <c r="B480" s="190" t="s">
        <v>2088</v>
      </c>
      <c r="C480" s="190" t="s">
        <v>2089</v>
      </c>
      <c r="D480" s="186">
        <f t="shared" si="14"/>
        <v>35</v>
      </c>
      <c r="E480" s="190"/>
      <c r="F480" s="191">
        <v>23.939999999999998</v>
      </c>
      <c r="G480" s="372"/>
      <c r="H480" s="367"/>
      <c r="I480" s="367"/>
      <c r="J480" s="367"/>
      <c r="K480" s="367"/>
      <c r="L480" s="367"/>
      <c r="M480" s="367"/>
      <c r="N480" s="367"/>
      <c r="O480" s="367"/>
      <c r="P480" s="367"/>
      <c r="Q480" s="367"/>
      <c r="R480" s="367"/>
      <c r="S480" s="367"/>
      <c r="T480" s="367"/>
      <c r="U480" s="367"/>
      <c r="V480" s="367"/>
      <c r="W480" s="367"/>
      <c r="X480" s="367"/>
      <c r="Y480" s="367"/>
      <c r="Z480" s="367"/>
      <c r="AA480" s="367"/>
      <c r="AB480" s="367"/>
      <c r="AC480" s="367"/>
      <c r="AD480" s="367"/>
      <c r="AE480" s="367"/>
      <c r="AF480" s="367"/>
      <c r="AG480" s="367"/>
      <c r="AH480" s="367"/>
      <c r="AI480" s="367"/>
      <c r="AJ480" s="367"/>
    </row>
    <row r="481" spans="1:7" x14ac:dyDescent="0.2">
      <c r="A481" s="187" t="s">
        <v>2100</v>
      </c>
      <c r="B481" s="190" t="s">
        <v>2101</v>
      </c>
      <c r="C481" s="190" t="s">
        <v>2102</v>
      </c>
      <c r="D481" s="186">
        <f t="shared" si="14"/>
        <v>35</v>
      </c>
      <c r="E481" s="190"/>
      <c r="F481" s="191">
        <v>179.94</v>
      </c>
      <c r="G481" s="372"/>
    </row>
    <row r="482" spans="1:7" x14ac:dyDescent="0.2">
      <c r="A482" s="187" t="s">
        <v>2105</v>
      </c>
      <c r="B482" s="190" t="s">
        <v>2106</v>
      </c>
      <c r="C482" s="190" t="s">
        <v>2107</v>
      </c>
      <c r="D482" s="186">
        <f t="shared" si="14"/>
        <v>35</v>
      </c>
      <c r="E482" s="190"/>
      <c r="F482" s="191">
        <v>119.94</v>
      </c>
      <c r="G482" s="372"/>
    </row>
    <row r="483" spans="1:7" x14ac:dyDescent="0.2">
      <c r="A483" s="187" t="s">
        <v>2110</v>
      </c>
      <c r="B483" s="190" t="s">
        <v>2111</v>
      </c>
      <c r="C483" s="190" t="s">
        <v>2107</v>
      </c>
      <c r="D483" s="186">
        <f t="shared" si="14"/>
        <v>35</v>
      </c>
      <c r="E483" s="190"/>
      <c r="F483" s="191">
        <v>149.94</v>
      </c>
      <c r="G483" s="372"/>
    </row>
    <row r="484" spans="1:7" x14ac:dyDescent="0.2">
      <c r="A484" s="187" t="s">
        <v>2124</v>
      </c>
      <c r="B484" s="190" t="s">
        <v>2125</v>
      </c>
      <c r="C484" s="190" t="s">
        <v>2126</v>
      </c>
      <c r="D484" s="186">
        <f t="shared" si="14"/>
        <v>38</v>
      </c>
      <c r="E484" s="190"/>
      <c r="F484" s="191">
        <v>143.88</v>
      </c>
      <c r="G484" s="372"/>
    </row>
    <row r="485" spans="1:7" x14ac:dyDescent="0.2">
      <c r="A485" s="187" t="s">
        <v>2129</v>
      </c>
      <c r="B485" s="190" t="s">
        <v>2130</v>
      </c>
      <c r="C485" s="190" t="s">
        <v>2131</v>
      </c>
      <c r="D485" s="186">
        <f t="shared" si="14"/>
        <v>35</v>
      </c>
      <c r="E485" s="190"/>
      <c r="F485" s="191">
        <v>71.94</v>
      </c>
      <c r="G485" s="372"/>
    </row>
    <row r="486" spans="1:7" x14ac:dyDescent="0.2">
      <c r="A486" s="187" t="s">
        <v>2134</v>
      </c>
      <c r="B486" s="190" t="s">
        <v>2135</v>
      </c>
      <c r="C486" s="190" t="s">
        <v>2136</v>
      </c>
      <c r="D486" s="186">
        <f t="shared" si="14"/>
        <v>35</v>
      </c>
      <c r="E486" s="190"/>
      <c r="F486" s="191">
        <v>53.94</v>
      </c>
      <c r="G486" s="372"/>
    </row>
    <row r="487" spans="1:7" x14ac:dyDescent="0.2">
      <c r="A487" s="187" t="s">
        <v>2142</v>
      </c>
      <c r="B487" s="190" t="s">
        <v>2143</v>
      </c>
      <c r="C487" s="190" t="s">
        <v>2144</v>
      </c>
      <c r="D487" s="186">
        <f t="shared" si="14"/>
        <v>35</v>
      </c>
      <c r="E487" s="190"/>
      <c r="F487" s="191">
        <v>22.14</v>
      </c>
      <c r="G487" s="372"/>
    </row>
    <row r="488" spans="1:7" x14ac:dyDescent="0.2">
      <c r="A488" s="187" t="s">
        <v>2147</v>
      </c>
      <c r="B488" s="190" t="s">
        <v>2148</v>
      </c>
      <c r="C488" s="190" t="s">
        <v>2149</v>
      </c>
      <c r="D488" s="186">
        <f t="shared" si="14"/>
        <v>35</v>
      </c>
      <c r="E488" s="190"/>
      <c r="F488" s="191">
        <v>14.94</v>
      </c>
      <c r="G488" s="372"/>
    </row>
    <row r="489" spans="1:7" x14ac:dyDescent="0.2">
      <c r="A489" s="187" t="s">
        <v>2151</v>
      </c>
      <c r="B489" s="190" t="s">
        <v>2152</v>
      </c>
      <c r="C489" s="190" t="s">
        <v>2153</v>
      </c>
      <c r="D489" s="186">
        <v>34</v>
      </c>
      <c r="E489" s="190"/>
      <c r="F489" s="191">
        <v>41.94</v>
      </c>
      <c r="G489" s="373"/>
    </row>
    <row r="490" spans="1:7" x14ac:dyDescent="0.2">
      <c r="A490" s="187" t="s">
        <v>2155</v>
      </c>
      <c r="B490" s="190" t="s">
        <v>2156</v>
      </c>
      <c r="C490" s="190" t="s">
        <v>2157</v>
      </c>
      <c r="D490" s="186">
        <f t="shared" ref="D490:D518" si="15">LEN(C490)</f>
        <v>35</v>
      </c>
      <c r="E490" s="190"/>
      <c r="F490" s="191">
        <v>83.94</v>
      </c>
      <c r="G490" s="372"/>
    </row>
    <row r="491" spans="1:7" x14ac:dyDescent="0.2">
      <c r="A491" s="187" t="s">
        <v>2158</v>
      </c>
      <c r="B491" s="190" t="s">
        <v>2159</v>
      </c>
      <c r="C491" s="190" t="s">
        <v>2160</v>
      </c>
      <c r="D491" s="186">
        <f t="shared" si="15"/>
        <v>35</v>
      </c>
      <c r="E491" s="190"/>
      <c r="F491" s="191">
        <v>119.94</v>
      </c>
      <c r="G491" s="372"/>
    </row>
    <row r="492" spans="1:7" x14ac:dyDescent="0.2">
      <c r="A492" s="187" t="s">
        <v>2161</v>
      </c>
      <c r="B492" s="190" t="s">
        <v>2162</v>
      </c>
      <c r="C492" s="190" t="s">
        <v>2163</v>
      </c>
      <c r="D492" s="186">
        <f t="shared" si="15"/>
        <v>37</v>
      </c>
      <c r="E492" s="190"/>
      <c r="F492" s="191">
        <v>79.92</v>
      </c>
      <c r="G492" s="372"/>
    </row>
    <row r="493" spans="1:7" x14ac:dyDescent="0.2">
      <c r="A493" s="187" t="s">
        <v>2030</v>
      </c>
      <c r="B493" s="190" t="s">
        <v>4008</v>
      </c>
      <c r="C493" s="190" t="s">
        <v>4009</v>
      </c>
      <c r="D493" s="186">
        <f t="shared" si="15"/>
        <v>35</v>
      </c>
      <c r="E493" s="190"/>
      <c r="F493" s="191">
        <v>41.879999999999995</v>
      </c>
      <c r="G493" s="372"/>
    </row>
    <row r="494" spans="1:7" x14ac:dyDescent="0.2">
      <c r="A494" s="187" t="s">
        <v>2040</v>
      </c>
      <c r="B494" s="190" t="s">
        <v>4010</v>
      </c>
      <c r="C494" s="190" t="s">
        <v>4011</v>
      </c>
      <c r="D494" s="186">
        <f t="shared" si="15"/>
        <v>35</v>
      </c>
      <c r="E494" s="190"/>
      <c r="F494" s="191">
        <v>53.879999999999995</v>
      </c>
      <c r="G494" s="372"/>
    </row>
    <row r="495" spans="1:7" x14ac:dyDescent="0.2">
      <c r="A495" s="187" t="s">
        <v>2045</v>
      </c>
      <c r="B495" s="190" t="s">
        <v>4012</v>
      </c>
      <c r="C495" s="190" t="s">
        <v>4013</v>
      </c>
      <c r="D495" s="186">
        <f t="shared" si="15"/>
        <v>35</v>
      </c>
      <c r="E495" s="190"/>
      <c r="F495" s="191">
        <v>77.88</v>
      </c>
      <c r="G495" s="372"/>
    </row>
    <row r="496" spans="1:7" x14ac:dyDescent="0.2">
      <c r="A496" s="187" t="s">
        <v>2070</v>
      </c>
      <c r="B496" s="190" t="s">
        <v>4014</v>
      </c>
      <c r="C496" s="190" t="s">
        <v>4015</v>
      </c>
      <c r="D496" s="186">
        <f t="shared" si="15"/>
        <v>35</v>
      </c>
      <c r="E496" s="190"/>
      <c r="F496" s="191">
        <v>120</v>
      </c>
      <c r="G496" s="372"/>
    </row>
    <row r="497" spans="1:7" x14ac:dyDescent="0.2">
      <c r="A497" s="187" t="s">
        <v>2078</v>
      </c>
      <c r="B497" s="190" t="s">
        <v>4016</v>
      </c>
      <c r="C497" s="190" t="s">
        <v>4017</v>
      </c>
      <c r="D497" s="186">
        <f t="shared" si="15"/>
        <v>35</v>
      </c>
      <c r="E497" s="190"/>
      <c r="F497" s="191">
        <v>71.88</v>
      </c>
      <c r="G497" s="372"/>
    </row>
    <row r="498" spans="1:7" x14ac:dyDescent="0.2">
      <c r="A498" s="187" t="s">
        <v>2082</v>
      </c>
      <c r="B498" s="190" t="s">
        <v>4018</v>
      </c>
      <c r="C498" s="190" t="s">
        <v>4019</v>
      </c>
      <c r="D498" s="186">
        <f t="shared" si="15"/>
        <v>35</v>
      </c>
      <c r="E498" s="190"/>
      <c r="F498" s="191">
        <v>59.879999999999995</v>
      </c>
      <c r="G498" s="372"/>
    </row>
    <row r="499" spans="1:7" x14ac:dyDescent="0.2">
      <c r="A499" s="187" t="s">
        <v>2086</v>
      </c>
      <c r="B499" s="190" t="s">
        <v>4020</v>
      </c>
      <c r="C499" s="190" t="s">
        <v>4021</v>
      </c>
      <c r="D499" s="186">
        <f t="shared" si="15"/>
        <v>35</v>
      </c>
      <c r="E499" s="190"/>
      <c r="F499" s="191">
        <v>47.879999999999995</v>
      </c>
      <c r="G499" s="372"/>
    </row>
    <row r="500" spans="1:7" x14ac:dyDescent="0.2">
      <c r="A500" s="187" t="s">
        <v>2103</v>
      </c>
      <c r="B500" s="190" t="s">
        <v>4022</v>
      </c>
      <c r="C500" s="190" t="s">
        <v>4023</v>
      </c>
      <c r="D500" s="186">
        <f t="shared" si="15"/>
        <v>35</v>
      </c>
      <c r="E500" s="190"/>
      <c r="F500" s="191">
        <v>359.88</v>
      </c>
      <c r="G500" s="372"/>
    </row>
    <row r="501" spans="1:7" x14ac:dyDescent="0.2">
      <c r="A501" s="187" t="s">
        <v>2108</v>
      </c>
      <c r="B501" s="190" t="s">
        <v>4024</v>
      </c>
      <c r="C501" s="190" t="s">
        <v>4025</v>
      </c>
      <c r="D501" s="186">
        <f t="shared" si="15"/>
        <v>35</v>
      </c>
      <c r="E501" s="190"/>
      <c r="F501" s="191">
        <v>239.88</v>
      </c>
      <c r="G501" s="372"/>
    </row>
    <row r="502" spans="1:7" x14ac:dyDescent="0.2">
      <c r="A502" s="187" t="s">
        <v>2112</v>
      </c>
      <c r="B502" s="190" t="s">
        <v>4026</v>
      </c>
      <c r="C502" s="190" t="s">
        <v>4025</v>
      </c>
      <c r="D502" s="186">
        <f t="shared" si="15"/>
        <v>35</v>
      </c>
      <c r="E502" s="190"/>
      <c r="F502" s="191">
        <v>299.88</v>
      </c>
      <c r="G502" s="372"/>
    </row>
    <row r="503" spans="1:7" x14ac:dyDescent="0.2">
      <c r="A503" s="187" t="s">
        <v>2127</v>
      </c>
      <c r="B503" s="190" t="s">
        <v>4027</v>
      </c>
      <c r="C503" s="190" t="s">
        <v>4028</v>
      </c>
      <c r="D503" s="186">
        <f t="shared" si="15"/>
        <v>38</v>
      </c>
      <c r="E503" s="190"/>
      <c r="F503" s="191">
        <v>287.76</v>
      </c>
      <c r="G503" s="372"/>
    </row>
    <row r="504" spans="1:7" x14ac:dyDescent="0.2">
      <c r="A504" s="187" t="s">
        <v>2132</v>
      </c>
      <c r="B504" s="190" t="s">
        <v>4029</v>
      </c>
      <c r="C504" s="190" t="s">
        <v>4030</v>
      </c>
      <c r="D504" s="186">
        <f t="shared" si="15"/>
        <v>35</v>
      </c>
      <c r="E504" s="190"/>
      <c r="F504" s="191">
        <v>143.88</v>
      </c>
      <c r="G504" s="372"/>
    </row>
    <row r="505" spans="1:7" x14ac:dyDescent="0.2">
      <c r="A505" s="187" t="s">
        <v>2145</v>
      </c>
      <c r="B505" s="190" t="s">
        <v>4031</v>
      </c>
      <c r="C505" s="190" t="s">
        <v>4032</v>
      </c>
      <c r="D505" s="186">
        <f t="shared" si="15"/>
        <v>35</v>
      </c>
      <c r="E505" s="190"/>
      <c r="F505" s="191">
        <v>44.28</v>
      </c>
      <c r="G505" s="372"/>
    </row>
    <row r="506" spans="1:7" x14ac:dyDescent="0.2">
      <c r="A506" s="187" t="s">
        <v>2150</v>
      </c>
      <c r="B506" s="190" t="s">
        <v>4033</v>
      </c>
      <c r="C506" s="190" t="s">
        <v>4034</v>
      </c>
      <c r="D506" s="186">
        <f t="shared" si="15"/>
        <v>35</v>
      </c>
      <c r="E506" s="190"/>
      <c r="F506" s="191">
        <v>29.88</v>
      </c>
      <c r="G506" s="372"/>
    </row>
    <row r="507" spans="1:7" x14ac:dyDescent="0.2">
      <c r="A507" s="187" t="s">
        <v>2154</v>
      </c>
      <c r="B507" s="190" t="s">
        <v>4035</v>
      </c>
      <c r="C507" s="190" t="s">
        <v>4036</v>
      </c>
      <c r="D507" s="186">
        <f t="shared" si="15"/>
        <v>34</v>
      </c>
      <c r="E507" s="190"/>
      <c r="F507" s="191">
        <v>83.88</v>
      </c>
      <c r="G507" s="372"/>
    </row>
    <row r="508" spans="1:7" x14ac:dyDescent="0.2">
      <c r="A508" s="187" t="s">
        <v>2164</v>
      </c>
      <c r="B508" s="190" t="s">
        <v>4037</v>
      </c>
      <c r="C508" s="190" t="s">
        <v>4038</v>
      </c>
      <c r="D508" s="186">
        <f t="shared" si="15"/>
        <v>37</v>
      </c>
      <c r="E508" s="190"/>
      <c r="F508" s="191">
        <v>239.76</v>
      </c>
      <c r="G508" s="372"/>
    </row>
    <row r="509" spans="1:7" x14ac:dyDescent="0.2">
      <c r="A509" s="187" t="s">
        <v>2031</v>
      </c>
      <c r="B509" s="190" t="s">
        <v>4039</v>
      </c>
      <c r="C509" s="190" t="s">
        <v>4040</v>
      </c>
      <c r="D509" s="186">
        <f t="shared" si="15"/>
        <v>35</v>
      </c>
      <c r="E509" s="190"/>
      <c r="F509" s="191">
        <v>62.819999999999993</v>
      </c>
      <c r="G509" s="372"/>
    </row>
    <row r="510" spans="1:7" x14ac:dyDescent="0.2">
      <c r="A510" s="187" t="s">
        <v>2041</v>
      </c>
      <c r="B510" s="190" t="s">
        <v>4041</v>
      </c>
      <c r="C510" s="190" t="s">
        <v>4042</v>
      </c>
      <c r="D510" s="186">
        <f t="shared" si="15"/>
        <v>35</v>
      </c>
      <c r="E510" s="190"/>
      <c r="F510" s="191">
        <v>80.819999999999993</v>
      </c>
      <c r="G510" s="372"/>
    </row>
    <row r="511" spans="1:7" x14ac:dyDescent="0.2">
      <c r="A511" s="187" t="s">
        <v>2046</v>
      </c>
      <c r="B511" s="190" t="s">
        <v>4043</v>
      </c>
      <c r="C511" s="190" t="s">
        <v>4044</v>
      </c>
      <c r="D511" s="186">
        <f t="shared" si="15"/>
        <v>35</v>
      </c>
      <c r="E511" s="190"/>
      <c r="F511" s="191">
        <v>116.82</v>
      </c>
      <c r="G511" s="372"/>
    </row>
    <row r="512" spans="1:7" x14ac:dyDescent="0.2">
      <c r="A512" s="187" t="s">
        <v>2071</v>
      </c>
      <c r="B512" s="190" t="s">
        <v>4045</v>
      </c>
      <c r="C512" s="190" t="s">
        <v>4046</v>
      </c>
      <c r="D512" s="186">
        <f t="shared" si="15"/>
        <v>35</v>
      </c>
      <c r="E512" s="190"/>
      <c r="F512" s="191">
        <v>180</v>
      </c>
      <c r="G512" s="372"/>
    </row>
    <row r="513" spans="1:7" x14ac:dyDescent="0.2">
      <c r="A513" s="187" t="s">
        <v>2104</v>
      </c>
      <c r="B513" s="190" t="s">
        <v>4047</v>
      </c>
      <c r="C513" s="190" t="s">
        <v>4048</v>
      </c>
      <c r="D513" s="186">
        <f t="shared" si="15"/>
        <v>35</v>
      </c>
      <c r="E513" s="190"/>
      <c r="F513" s="191">
        <v>539.81999999999994</v>
      </c>
      <c r="G513" s="372"/>
    </row>
    <row r="514" spans="1:7" x14ac:dyDescent="0.2">
      <c r="A514" s="187" t="s">
        <v>2109</v>
      </c>
      <c r="B514" s="190" t="s">
        <v>4049</v>
      </c>
      <c r="C514" s="190" t="s">
        <v>4050</v>
      </c>
      <c r="D514" s="186">
        <f t="shared" si="15"/>
        <v>35</v>
      </c>
      <c r="E514" s="190"/>
      <c r="F514" s="191">
        <v>359.82</v>
      </c>
      <c r="G514" s="372"/>
    </row>
    <row r="515" spans="1:7" x14ac:dyDescent="0.2">
      <c r="A515" s="187" t="s">
        <v>2113</v>
      </c>
      <c r="B515" s="190" t="s">
        <v>4051</v>
      </c>
      <c r="C515" s="190" t="s">
        <v>4050</v>
      </c>
      <c r="D515" s="186">
        <f t="shared" si="15"/>
        <v>35</v>
      </c>
      <c r="E515" s="190"/>
      <c r="F515" s="191">
        <v>449.82</v>
      </c>
      <c r="G515" s="372"/>
    </row>
    <row r="516" spans="1:7" x14ac:dyDescent="0.2">
      <c r="A516" s="187" t="s">
        <v>2128</v>
      </c>
      <c r="B516" s="190" t="s">
        <v>4052</v>
      </c>
      <c r="C516" s="190" t="s">
        <v>4053</v>
      </c>
      <c r="D516" s="186">
        <f t="shared" si="15"/>
        <v>38</v>
      </c>
      <c r="E516" s="190"/>
      <c r="F516" s="191">
        <v>431.64</v>
      </c>
      <c r="G516" s="372"/>
    </row>
    <row r="517" spans="1:7" x14ac:dyDescent="0.2">
      <c r="A517" s="187" t="s">
        <v>2133</v>
      </c>
      <c r="B517" s="190" t="s">
        <v>4054</v>
      </c>
      <c r="C517" s="190" t="s">
        <v>4055</v>
      </c>
      <c r="D517" s="186">
        <f t="shared" si="15"/>
        <v>35</v>
      </c>
      <c r="E517" s="190"/>
      <c r="F517" s="191">
        <v>215.82</v>
      </c>
      <c r="G517" s="372"/>
    </row>
    <row r="518" spans="1:7" x14ac:dyDescent="0.2">
      <c r="A518" s="187" t="s">
        <v>2146</v>
      </c>
      <c r="B518" s="190" t="s">
        <v>4056</v>
      </c>
      <c r="C518" s="190" t="s">
        <v>4057</v>
      </c>
      <c r="D518" s="186">
        <f t="shared" si="15"/>
        <v>35</v>
      </c>
      <c r="E518" s="190"/>
      <c r="F518" s="191">
        <v>66.42</v>
      </c>
      <c r="G518" s="372"/>
    </row>
    <row r="519" spans="1:7" x14ac:dyDescent="0.2">
      <c r="A519" s="187" t="s">
        <v>2165</v>
      </c>
      <c r="B519" s="190" t="s">
        <v>4058</v>
      </c>
      <c r="C519" s="190" t="s">
        <v>4059</v>
      </c>
      <c r="D519" s="186">
        <f t="shared" ref="D519:D582" si="16">LEN(C519)</f>
        <v>37</v>
      </c>
      <c r="E519" s="190"/>
      <c r="F519" s="191">
        <v>399.6</v>
      </c>
      <c r="G519" s="372"/>
    </row>
    <row r="520" spans="1:7" x14ac:dyDescent="0.2">
      <c r="A520" s="187" t="s">
        <v>2168</v>
      </c>
      <c r="B520" s="190" t="s">
        <v>2169</v>
      </c>
      <c r="C520" s="190" t="s">
        <v>2170</v>
      </c>
      <c r="D520" s="186">
        <f t="shared" si="16"/>
        <v>27</v>
      </c>
      <c r="E520" s="190"/>
      <c r="F520" s="191">
        <v>120</v>
      </c>
      <c r="G520" s="372"/>
    </row>
    <row r="521" spans="1:7" x14ac:dyDescent="0.2">
      <c r="A521" s="187" t="s">
        <v>2173</v>
      </c>
      <c r="B521" s="190" t="s">
        <v>2174</v>
      </c>
      <c r="C521" s="190" t="s">
        <v>2175</v>
      </c>
      <c r="D521" s="186">
        <f t="shared" si="16"/>
        <v>28</v>
      </c>
      <c r="E521" s="190"/>
      <c r="F521" s="191">
        <v>200</v>
      </c>
      <c r="G521" s="372"/>
    </row>
    <row r="522" spans="1:7" x14ac:dyDescent="0.2">
      <c r="A522" s="187" t="s">
        <v>2178</v>
      </c>
      <c r="B522" s="190" t="s">
        <v>2179</v>
      </c>
      <c r="C522" s="190" t="s">
        <v>2180</v>
      </c>
      <c r="D522" s="186">
        <f t="shared" si="16"/>
        <v>27</v>
      </c>
      <c r="E522" s="190"/>
      <c r="F522" s="191">
        <v>300</v>
      </c>
      <c r="G522" s="372"/>
    </row>
    <row r="523" spans="1:7" x14ac:dyDescent="0.2">
      <c r="A523" s="187" t="s">
        <v>2183</v>
      </c>
      <c r="B523" s="190" t="s">
        <v>2184</v>
      </c>
      <c r="C523" s="190" t="s">
        <v>2185</v>
      </c>
      <c r="D523" s="186">
        <f t="shared" si="16"/>
        <v>28</v>
      </c>
      <c r="E523" s="190"/>
      <c r="F523" s="191">
        <v>500</v>
      </c>
      <c r="G523" s="372"/>
    </row>
    <row r="524" spans="1:7" x14ac:dyDescent="0.2">
      <c r="A524" s="187" t="s">
        <v>2188</v>
      </c>
      <c r="B524" s="190" t="s">
        <v>2189</v>
      </c>
      <c r="C524" s="190" t="s">
        <v>2190</v>
      </c>
      <c r="D524" s="186">
        <f t="shared" si="16"/>
        <v>27</v>
      </c>
      <c r="E524" s="190"/>
      <c r="F524" s="191">
        <v>420</v>
      </c>
      <c r="G524" s="372"/>
    </row>
    <row r="525" spans="1:7" x14ac:dyDescent="0.2">
      <c r="A525" s="187" t="s">
        <v>2193</v>
      </c>
      <c r="B525" s="190" t="s">
        <v>2194</v>
      </c>
      <c r="C525" s="190" t="s">
        <v>2195</v>
      </c>
      <c r="D525" s="186">
        <f t="shared" si="16"/>
        <v>28</v>
      </c>
      <c r="E525" s="190"/>
      <c r="F525" s="191">
        <v>700</v>
      </c>
      <c r="G525" s="372"/>
    </row>
    <row r="526" spans="1:7" x14ac:dyDescent="0.2">
      <c r="A526" s="187" t="s">
        <v>2198</v>
      </c>
      <c r="B526" s="190" t="s">
        <v>2199</v>
      </c>
      <c r="C526" s="190" t="s">
        <v>2200</v>
      </c>
      <c r="D526" s="186">
        <f t="shared" si="16"/>
        <v>27</v>
      </c>
      <c r="E526" s="190"/>
      <c r="F526" s="191">
        <v>840</v>
      </c>
      <c r="G526" s="372"/>
    </row>
    <row r="527" spans="1:7" x14ac:dyDescent="0.2">
      <c r="A527" s="187" t="s">
        <v>2203</v>
      </c>
      <c r="B527" s="190" t="s">
        <v>2204</v>
      </c>
      <c r="C527" s="190" t="s">
        <v>2205</v>
      </c>
      <c r="D527" s="186">
        <f t="shared" si="16"/>
        <v>28</v>
      </c>
      <c r="E527" s="190"/>
      <c r="F527" s="191">
        <v>1400</v>
      </c>
      <c r="G527" s="372"/>
    </row>
    <row r="528" spans="1:7" x14ac:dyDescent="0.2">
      <c r="A528" s="187" t="s">
        <v>2208</v>
      </c>
      <c r="B528" s="190" t="s">
        <v>2209</v>
      </c>
      <c r="C528" s="190" t="s">
        <v>2210</v>
      </c>
      <c r="D528" s="186">
        <f t="shared" si="16"/>
        <v>27</v>
      </c>
      <c r="E528" s="190"/>
      <c r="F528" s="191">
        <v>1560</v>
      </c>
      <c r="G528" s="372"/>
    </row>
    <row r="529" spans="1:7" x14ac:dyDescent="0.2">
      <c r="A529" s="187" t="s">
        <v>2213</v>
      </c>
      <c r="B529" s="190" t="s">
        <v>2214</v>
      </c>
      <c r="C529" s="190" t="s">
        <v>2215</v>
      </c>
      <c r="D529" s="186">
        <f t="shared" si="16"/>
        <v>28</v>
      </c>
      <c r="E529" s="190"/>
      <c r="F529" s="191">
        <v>2600</v>
      </c>
      <c r="G529" s="372"/>
    </row>
    <row r="530" spans="1:7" x14ac:dyDescent="0.2">
      <c r="A530" s="187" t="s">
        <v>2218</v>
      </c>
      <c r="B530" s="190" t="s">
        <v>2219</v>
      </c>
      <c r="C530" s="190" t="s">
        <v>2220</v>
      </c>
      <c r="D530" s="186">
        <f t="shared" si="16"/>
        <v>27</v>
      </c>
      <c r="E530" s="190"/>
      <c r="F530" s="191">
        <v>3600</v>
      </c>
      <c r="G530" s="372"/>
    </row>
    <row r="531" spans="1:7" x14ac:dyDescent="0.2">
      <c r="A531" s="187" t="s">
        <v>2223</v>
      </c>
      <c r="B531" s="190" t="s">
        <v>2224</v>
      </c>
      <c r="C531" s="190" t="s">
        <v>2225</v>
      </c>
      <c r="D531" s="186">
        <f t="shared" si="16"/>
        <v>28</v>
      </c>
      <c r="E531" s="190"/>
      <c r="F531" s="191">
        <v>6000</v>
      </c>
      <c r="G531" s="372"/>
    </row>
    <row r="532" spans="1:7" x14ac:dyDescent="0.2">
      <c r="A532" s="187" t="s">
        <v>2228</v>
      </c>
      <c r="B532" s="190" t="s">
        <v>2229</v>
      </c>
      <c r="C532" s="190" t="s">
        <v>2230</v>
      </c>
      <c r="D532" s="186">
        <f t="shared" si="16"/>
        <v>27</v>
      </c>
      <c r="E532" s="190"/>
      <c r="F532" s="191">
        <v>6000</v>
      </c>
      <c r="G532" s="372"/>
    </row>
    <row r="533" spans="1:7" x14ac:dyDescent="0.2">
      <c r="A533" s="187" t="s">
        <v>2233</v>
      </c>
      <c r="B533" s="190" t="s">
        <v>2234</v>
      </c>
      <c r="C533" s="190" t="s">
        <v>2235</v>
      </c>
      <c r="D533" s="186">
        <f t="shared" si="16"/>
        <v>28</v>
      </c>
      <c r="E533" s="190"/>
      <c r="F533" s="191">
        <v>10000</v>
      </c>
      <c r="G533" s="372"/>
    </row>
    <row r="534" spans="1:7" x14ac:dyDescent="0.2">
      <c r="A534" s="187" t="s">
        <v>2238</v>
      </c>
      <c r="B534" s="190" t="s">
        <v>2239</v>
      </c>
      <c r="C534" s="190" t="s">
        <v>2240</v>
      </c>
      <c r="D534" s="186">
        <f t="shared" si="16"/>
        <v>28</v>
      </c>
      <c r="E534" s="190"/>
      <c r="F534" s="191">
        <v>10200</v>
      </c>
      <c r="G534" s="372"/>
    </row>
    <row r="535" spans="1:7" x14ac:dyDescent="0.2">
      <c r="A535" s="187" t="s">
        <v>2243</v>
      </c>
      <c r="B535" s="190" t="s">
        <v>2244</v>
      </c>
      <c r="C535" s="190" t="s">
        <v>2245</v>
      </c>
      <c r="D535" s="186">
        <f t="shared" si="16"/>
        <v>29</v>
      </c>
      <c r="E535" s="190"/>
      <c r="F535" s="191">
        <v>17000</v>
      </c>
      <c r="G535" s="372"/>
    </row>
    <row r="536" spans="1:7" x14ac:dyDescent="0.2">
      <c r="A536" s="187" t="s">
        <v>2248</v>
      </c>
      <c r="B536" s="190" t="s">
        <v>2249</v>
      </c>
      <c r="C536" s="190" t="s">
        <v>2250</v>
      </c>
      <c r="D536" s="186">
        <f t="shared" si="16"/>
        <v>34</v>
      </c>
      <c r="E536" s="190"/>
      <c r="F536" s="191">
        <v>216</v>
      </c>
      <c r="G536" s="372"/>
    </row>
    <row r="537" spans="1:7" x14ac:dyDescent="0.2">
      <c r="A537" s="187" t="s">
        <v>2253</v>
      </c>
      <c r="B537" s="190" t="s">
        <v>2254</v>
      </c>
      <c r="C537" s="190" t="s">
        <v>2255</v>
      </c>
      <c r="D537" s="186">
        <f t="shared" si="16"/>
        <v>35</v>
      </c>
      <c r="E537" s="190"/>
      <c r="F537" s="191">
        <v>360</v>
      </c>
      <c r="G537" s="372"/>
    </row>
    <row r="538" spans="1:7" x14ac:dyDescent="0.2">
      <c r="A538" s="187" t="s">
        <v>2258</v>
      </c>
      <c r="B538" s="190" t="s">
        <v>2259</v>
      </c>
      <c r="C538" s="190" t="s">
        <v>2260</v>
      </c>
      <c r="D538" s="186">
        <f t="shared" si="16"/>
        <v>34</v>
      </c>
      <c r="E538" s="190"/>
      <c r="F538" s="191">
        <v>300</v>
      </c>
      <c r="G538" s="372"/>
    </row>
    <row r="539" spans="1:7" x14ac:dyDescent="0.2">
      <c r="A539" s="187" t="s">
        <v>2263</v>
      </c>
      <c r="B539" s="190" t="s">
        <v>2264</v>
      </c>
      <c r="C539" s="190" t="s">
        <v>2265</v>
      </c>
      <c r="D539" s="186">
        <f t="shared" si="16"/>
        <v>35</v>
      </c>
      <c r="E539" s="190"/>
      <c r="F539" s="191">
        <v>500</v>
      </c>
      <c r="G539" s="372"/>
    </row>
    <row r="540" spans="1:7" x14ac:dyDescent="0.2">
      <c r="A540" s="187" t="s">
        <v>2268</v>
      </c>
      <c r="B540" s="190" t="s">
        <v>2269</v>
      </c>
      <c r="C540" s="190" t="s">
        <v>2270</v>
      </c>
      <c r="D540" s="186">
        <f t="shared" si="16"/>
        <v>34</v>
      </c>
      <c r="E540" s="190"/>
      <c r="F540" s="191">
        <v>480</v>
      </c>
      <c r="G540" s="372"/>
    </row>
    <row r="541" spans="1:7" x14ac:dyDescent="0.2">
      <c r="A541" s="187" t="s">
        <v>2273</v>
      </c>
      <c r="B541" s="190" t="s">
        <v>2274</v>
      </c>
      <c r="C541" s="190" t="s">
        <v>2275</v>
      </c>
      <c r="D541" s="186">
        <f t="shared" si="16"/>
        <v>35</v>
      </c>
      <c r="E541" s="190"/>
      <c r="F541" s="191">
        <v>800</v>
      </c>
      <c r="G541" s="372"/>
    </row>
    <row r="542" spans="1:7" x14ac:dyDescent="0.2">
      <c r="A542" s="187" t="s">
        <v>2278</v>
      </c>
      <c r="B542" s="190" t="s">
        <v>2279</v>
      </c>
      <c r="C542" s="190" t="s">
        <v>2280</v>
      </c>
      <c r="D542" s="186">
        <f t="shared" si="16"/>
        <v>35</v>
      </c>
      <c r="E542" s="190"/>
      <c r="F542" s="191">
        <v>840</v>
      </c>
      <c r="G542" s="372"/>
    </row>
    <row r="543" spans="1:7" x14ac:dyDescent="0.2">
      <c r="A543" s="187" t="s">
        <v>2283</v>
      </c>
      <c r="B543" s="190" t="s">
        <v>2284</v>
      </c>
      <c r="C543" s="190" t="s">
        <v>2285</v>
      </c>
      <c r="D543" s="186">
        <f t="shared" si="16"/>
        <v>36</v>
      </c>
      <c r="E543" s="190"/>
      <c r="F543" s="191">
        <v>1400</v>
      </c>
      <c r="G543" s="372"/>
    </row>
    <row r="544" spans="1:7" x14ac:dyDescent="0.2">
      <c r="A544" s="187" t="s">
        <v>2288</v>
      </c>
      <c r="B544" s="190" t="s">
        <v>2289</v>
      </c>
      <c r="C544" s="190" t="s">
        <v>2290</v>
      </c>
      <c r="D544" s="186">
        <f t="shared" si="16"/>
        <v>35</v>
      </c>
      <c r="E544" s="190"/>
      <c r="F544" s="191">
        <v>2400</v>
      </c>
      <c r="G544" s="372"/>
    </row>
    <row r="545" spans="1:7" x14ac:dyDescent="0.2">
      <c r="A545" s="187" t="s">
        <v>2293</v>
      </c>
      <c r="B545" s="190" t="s">
        <v>2294</v>
      </c>
      <c r="C545" s="190" t="s">
        <v>2295</v>
      </c>
      <c r="D545" s="186">
        <f t="shared" si="16"/>
        <v>36</v>
      </c>
      <c r="E545" s="190"/>
      <c r="F545" s="191">
        <v>4000</v>
      </c>
      <c r="G545" s="372"/>
    </row>
    <row r="546" spans="1:7" x14ac:dyDescent="0.2">
      <c r="A546" s="187" t="s">
        <v>2298</v>
      </c>
      <c r="B546" s="190" t="s">
        <v>2299</v>
      </c>
      <c r="C546" s="190" t="s">
        <v>2300</v>
      </c>
      <c r="D546" s="186">
        <f t="shared" si="16"/>
        <v>35</v>
      </c>
      <c r="E546" s="190"/>
      <c r="F546" s="191">
        <v>2880</v>
      </c>
      <c r="G546" s="372"/>
    </row>
    <row r="547" spans="1:7" x14ac:dyDescent="0.2">
      <c r="A547" s="187" t="s">
        <v>2303</v>
      </c>
      <c r="B547" s="190" t="s">
        <v>2304</v>
      </c>
      <c r="C547" s="190" t="s">
        <v>2305</v>
      </c>
      <c r="D547" s="186">
        <f t="shared" si="16"/>
        <v>36</v>
      </c>
      <c r="E547" s="190"/>
      <c r="F547" s="191">
        <v>4800</v>
      </c>
      <c r="G547" s="372"/>
    </row>
    <row r="548" spans="1:7" x14ac:dyDescent="0.2">
      <c r="A548" s="187" t="s">
        <v>2308</v>
      </c>
      <c r="B548" s="190" t="s">
        <v>2309</v>
      </c>
      <c r="C548" s="190" t="s">
        <v>2310</v>
      </c>
      <c r="D548" s="186">
        <f t="shared" si="16"/>
        <v>36</v>
      </c>
      <c r="E548" s="190"/>
      <c r="F548" s="191">
        <v>4800</v>
      </c>
      <c r="G548" s="372"/>
    </row>
    <row r="549" spans="1:7" x14ac:dyDescent="0.2">
      <c r="A549" s="187" t="s">
        <v>2313</v>
      </c>
      <c r="B549" s="190" t="s">
        <v>2314</v>
      </c>
      <c r="C549" s="190" t="s">
        <v>2315</v>
      </c>
      <c r="D549" s="186">
        <f t="shared" si="16"/>
        <v>37</v>
      </c>
      <c r="E549" s="190"/>
      <c r="F549" s="191">
        <v>8000</v>
      </c>
      <c r="G549" s="372"/>
    </row>
    <row r="550" spans="1:7" x14ac:dyDescent="0.2">
      <c r="A550" s="187" t="s">
        <v>2171</v>
      </c>
      <c r="B550" s="190" t="s">
        <v>4060</v>
      </c>
      <c r="C550" s="190" t="s">
        <v>4061</v>
      </c>
      <c r="D550" s="186">
        <f t="shared" si="16"/>
        <v>27</v>
      </c>
      <c r="E550" s="190"/>
      <c r="F550" s="191">
        <v>270</v>
      </c>
      <c r="G550" s="372"/>
    </row>
    <row r="551" spans="1:7" x14ac:dyDescent="0.2">
      <c r="A551" s="187" t="s">
        <v>2176</v>
      </c>
      <c r="B551" s="190" t="s">
        <v>4062</v>
      </c>
      <c r="C551" s="190" t="s">
        <v>4063</v>
      </c>
      <c r="D551" s="186">
        <f t="shared" si="16"/>
        <v>28</v>
      </c>
      <c r="E551" s="190"/>
      <c r="F551" s="191">
        <v>450</v>
      </c>
      <c r="G551" s="372"/>
    </row>
    <row r="552" spans="1:7" x14ac:dyDescent="0.2">
      <c r="A552" s="187" t="s">
        <v>2181</v>
      </c>
      <c r="B552" s="190" t="s">
        <v>4064</v>
      </c>
      <c r="C552" s="190" t="s">
        <v>4065</v>
      </c>
      <c r="D552" s="186">
        <f t="shared" si="16"/>
        <v>27</v>
      </c>
      <c r="E552" s="190"/>
      <c r="F552" s="191">
        <v>675</v>
      </c>
      <c r="G552" s="372"/>
    </row>
    <row r="553" spans="1:7" x14ac:dyDescent="0.2">
      <c r="A553" s="187" t="s">
        <v>2186</v>
      </c>
      <c r="B553" s="190" t="s">
        <v>4066</v>
      </c>
      <c r="C553" s="190" t="s">
        <v>4067</v>
      </c>
      <c r="D553" s="186">
        <f t="shared" si="16"/>
        <v>28</v>
      </c>
      <c r="E553" s="190"/>
      <c r="F553" s="191">
        <v>1125</v>
      </c>
      <c r="G553" s="372"/>
    </row>
    <row r="554" spans="1:7" x14ac:dyDescent="0.2">
      <c r="A554" s="187" t="s">
        <v>2191</v>
      </c>
      <c r="B554" s="190" t="s">
        <v>4068</v>
      </c>
      <c r="C554" s="190" t="s">
        <v>4069</v>
      </c>
      <c r="D554" s="186">
        <f t="shared" si="16"/>
        <v>27</v>
      </c>
      <c r="E554" s="190"/>
      <c r="F554" s="191">
        <v>945.00000000000011</v>
      </c>
      <c r="G554" s="372"/>
    </row>
    <row r="555" spans="1:7" x14ac:dyDescent="0.2">
      <c r="A555" s="187" t="s">
        <v>2196</v>
      </c>
      <c r="B555" s="190" t="s">
        <v>4070</v>
      </c>
      <c r="C555" s="190" t="s">
        <v>4071</v>
      </c>
      <c r="D555" s="186">
        <f t="shared" si="16"/>
        <v>28</v>
      </c>
      <c r="E555" s="190"/>
      <c r="F555" s="191">
        <v>1575</v>
      </c>
      <c r="G555" s="372"/>
    </row>
    <row r="556" spans="1:7" x14ac:dyDescent="0.2">
      <c r="A556" s="187" t="s">
        <v>2201</v>
      </c>
      <c r="B556" s="190" t="s">
        <v>4072</v>
      </c>
      <c r="C556" s="190" t="s">
        <v>4073</v>
      </c>
      <c r="D556" s="186">
        <f t="shared" si="16"/>
        <v>27</v>
      </c>
      <c r="E556" s="190"/>
      <c r="F556" s="191">
        <v>1890.0000000000002</v>
      </c>
      <c r="G556" s="372"/>
    </row>
    <row r="557" spans="1:7" x14ac:dyDescent="0.2">
      <c r="A557" s="187" t="s">
        <v>2206</v>
      </c>
      <c r="B557" s="190" t="s">
        <v>4074</v>
      </c>
      <c r="C557" s="190" t="s">
        <v>4075</v>
      </c>
      <c r="D557" s="186">
        <f t="shared" si="16"/>
        <v>28</v>
      </c>
      <c r="E557" s="190"/>
      <c r="F557" s="191">
        <v>3150</v>
      </c>
      <c r="G557" s="372"/>
    </row>
    <row r="558" spans="1:7" x14ac:dyDescent="0.2">
      <c r="A558" s="187" t="s">
        <v>2211</v>
      </c>
      <c r="B558" s="190" t="s">
        <v>4076</v>
      </c>
      <c r="C558" s="190" t="s">
        <v>4077</v>
      </c>
      <c r="D558" s="186">
        <f t="shared" si="16"/>
        <v>27</v>
      </c>
      <c r="E558" s="190"/>
      <c r="F558" s="191">
        <v>3510.0000000000005</v>
      </c>
      <c r="G558" s="372"/>
    </row>
    <row r="559" spans="1:7" x14ac:dyDescent="0.2">
      <c r="A559" s="187" t="s">
        <v>2216</v>
      </c>
      <c r="B559" s="190" t="s">
        <v>4078</v>
      </c>
      <c r="C559" s="190" t="s">
        <v>4079</v>
      </c>
      <c r="D559" s="186">
        <f t="shared" si="16"/>
        <v>28</v>
      </c>
      <c r="E559" s="190"/>
      <c r="F559" s="191">
        <v>5850</v>
      </c>
      <c r="G559" s="372"/>
    </row>
    <row r="560" spans="1:7" x14ac:dyDescent="0.2">
      <c r="A560" s="187" t="s">
        <v>2221</v>
      </c>
      <c r="B560" s="190" t="s">
        <v>4080</v>
      </c>
      <c r="C560" s="190" t="s">
        <v>4081</v>
      </c>
      <c r="D560" s="186">
        <f t="shared" si="16"/>
        <v>27</v>
      </c>
      <c r="E560" s="190"/>
      <c r="F560" s="191">
        <v>8100.0000000000009</v>
      </c>
      <c r="G560" s="372"/>
    </row>
    <row r="561" spans="1:7" x14ac:dyDescent="0.2">
      <c r="A561" s="187" t="s">
        <v>2226</v>
      </c>
      <c r="B561" s="190" t="s">
        <v>4082</v>
      </c>
      <c r="C561" s="190" t="s">
        <v>4083</v>
      </c>
      <c r="D561" s="186">
        <f t="shared" si="16"/>
        <v>28</v>
      </c>
      <c r="E561" s="190"/>
      <c r="F561" s="191">
        <v>13500</v>
      </c>
      <c r="G561" s="372"/>
    </row>
    <row r="562" spans="1:7" x14ac:dyDescent="0.2">
      <c r="A562" s="187" t="s">
        <v>2231</v>
      </c>
      <c r="B562" s="190" t="s">
        <v>4084</v>
      </c>
      <c r="C562" s="190" t="s">
        <v>4085</v>
      </c>
      <c r="D562" s="186">
        <f t="shared" si="16"/>
        <v>27</v>
      </c>
      <c r="E562" s="190"/>
      <c r="F562" s="191">
        <v>13500</v>
      </c>
      <c r="G562" s="372"/>
    </row>
    <row r="563" spans="1:7" x14ac:dyDescent="0.2">
      <c r="A563" s="187" t="s">
        <v>2236</v>
      </c>
      <c r="B563" s="190" t="s">
        <v>4086</v>
      </c>
      <c r="C563" s="190" t="s">
        <v>4087</v>
      </c>
      <c r="D563" s="186">
        <f t="shared" si="16"/>
        <v>28</v>
      </c>
      <c r="E563" s="190"/>
      <c r="F563" s="191">
        <v>22500</v>
      </c>
      <c r="G563" s="372"/>
    </row>
    <row r="564" spans="1:7" x14ac:dyDescent="0.2">
      <c r="A564" s="187" t="s">
        <v>2241</v>
      </c>
      <c r="B564" s="190" t="s">
        <v>4088</v>
      </c>
      <c r="C564" s="190" t="s">
        <v>4089</v>
      </c>
      <c r="D564" s="186">
        <f t="shared" si="16"/>
        <v>28</v>
      </c>
      <c r="E564" s="190"/>
      <c r="F564" s="191">
        <v>22950</v>
      </c>
      <c r="G564" s="372"/>
    </row>
    <row r="565" spans="1:7" x14ac:dyDescent="0.2">
      <c r="A565" s="187" t="s">
        <v>2246</v>
      </c>
      <c r="B565" s="190" t="s">
        <v>4090</v>
      </c>
      <c r="C565" s="190" t="s">
        <v>4091</v>
      </c>
      <c r="D565" s="186">
        <f t="shared" si="16"/>
        <v>29</v>
      </c>
      <c r="E565" s="190"/>
      <c r="F565" s="191">
        <v>38250</v>
      </c>
      <c r="G565" s="372"/>
    </row>
    <row r="566" spans="1:7" x14ac:dyDescent="0.2">
      <c r="A566" s="187" t="s">
        <v>2251</v>
      </c>
      <c r="B566" s="190" t="s">
        <v>4092</v>
      </c>
      <c r="C566" s="190" t="s">
        <v>4093</v>
      </c>
      <c r="D566" s="186">
        <f t="shared" si="16"/>
        <v>34</v>
      </c>
      <c r="E566" s="190"/>
      <c r="F566" s="191">
        <v>486.00000000000006</v>
      </c>
      <c r="G566" s="372"/>
    </row>
    <row r="567" spans="1:7" x14ac:dyDescent="0.2">
      <c r="A567" s="187" t="s">
        <v>2256</v>
      </c>
      <c r="B567" s="190" t="s">
        <v>4094</v>
      </c>
      <c r="C567" s="190" t="s">
        <v>4095</v>
      </c>
      <c r="D567" s="186">
        <f t="shared" si="16"/>
        <v>35</v>
      </c>
      <c r="E567" s="190"/>
      <c r="F567" s="191">
        <v>810</v>
      </c>
      <c r="G567" s="372"/>
    </row>
    <row r="568" spans="1:7" x14ac:dyDescent="0.2">
      <c r="A568" s="187" t="s">
        <v>2261</v>
      </c>
      <c r="B568" s="190" t="s">
        <v>4096</v>
      </c>
      <c r="C568" s="190" t="s">
        <v>4097</v>
      </c>
      <c r="D568" s="186">
        <f t="shared" si="16"/>
        <v>34</v>
      </c>
      <c r="E568" s="190"/>
      <c r="F568" s="191">
        <v>675</v>
      </c>
      <c r="G568" s="372"/>
    </row>
    <row r="569" spans="1:7" x14ac:dyDescent="0.2">
      <c r="A569" s="187" t="s">
        <v>2266</v>
      </c>
      <c r="B569" s="190" t="s">
        <v>4098</v>
      </c>
      <c r="C569" s="190" t="s">
        <v>4099</v>
      </c>
      <c r="D569" s="186">
        <f t="shared" si="16"/>
        <v>35</v>
      </c>
      <c r="E569" s="190"/>
      <c r="F569" s="191">
        <v>1125</v>
      </c>
      <c r="G569" s="372"/>
    </row>
    <row r="570" spans="1:7" x14ac:dyDescent="0.2">
      <c r="A570" s="187" t="s">
        <v>2271</v>
      </c>
      <c r="B570" s="190" t="s">
        <v>4100</v>
      </c>
      <c r="C570" s="190" t="s">
        <v>4101</v>
      </c>
      <c r="D570" s="186">
        <f t="shared" si="16"/>
        <v>34</v>
      </c>
      <c r="E570" s="190"/>
      <c r="F570" s="191">
        <v>1080</v>
      </c>
      <c r="G570" s="372"/>
    </row>
    <row r="571" spans="1:7" x14ac:dyDescent="0.2">
      <c r="A571" s="187" t="s">
        <v>2276</v>
      </c>
      <c r="B571" s="190" t="s">
        <v>4102</v>
      </c>
      <c r="C571" s="190" t="s">
        <v>4103</v>
      </c>
      <c r="D571" s="186">
        <f t="shared" si="16"/>
        <v>35</v>
      </c>
      <c r="E571" s="190"/>
      <c r="F571" s="191">
        <v>1800</v>
      </c>
      <c r="G571" s="372"/>
    </row>
    <row r="572" spans="1:7" x14ac:dyDescent="0.2">
      <c r="A572" s="187" t="s">
        <v>2281</v>
      </c>
      <c r="B572" s="190" t="s">
        <v>4104</v>
      </c>
      <c r="C572" s="190" t="s">
        <v>4105</v>
      </c>
      <c r="D572" s="186">
        <f t="shared" si="16"/>
        <v>35</v>
      </c>
      <c r="E572" s="190"/>
      <c r="F572" s="191">
        <v>1890.0000000000002</v>
      </c>
      <c r="G572" s="372"/>
    </row>
    <row r="573" spans="1:7" x14ac:dyDescent="0.2">
      <c r="A573" s="187" t="s">
        <v>2286</v>
      </c>
      <c r="B573" s="190" t="s">
        <v>4106</v>
      </c>
      <c r="C573" s="190" t="s">
        <v>4107</v>
      </c>
      <c r="D573" s="186">
        <f t="shared" si="16"/>
        <v>36</v>
      </c>
      <c r="E573" s="190"/>
      <c r="F573" s="191">
        <v>3150</v>
      </c>
      <c r="G573" s="372"/>
    </row>
    <row r="574" spans="1:7" x14ac:dyDescent="0.2">
      <c r="A574" s="187" t="s">
        <v>2291</v>
      </c>
      <c r="B574" s="190" t="s">
        <v>4108</v>
      </c>
      <c r="C574" s="190" t="s">
        <v>4109</v>
      </c>
      <c r="D574" s="186">
        <f t="shared" si="16"/>
        <v>35</v>
      </c>
      <c r="E574" s="190"/>
      <c r="F574" s="191">
        <v>5400</v>
      </c>
      <c r="G574" s="372"/>
    </row>
    <row r="575" spans="1:7" x14ac:dyDescent="0.2">
      <c r="A575" s="187" t="s">
        <v>2296</v>
      </c>
      <c r="B575" s="190" t="s">
        <v>4110</v>
      </c>
      <c r="C575" s="190" t="s">
        <v>4111</v>
      </c>
      <c r="D575" s="186">
        <f t="shared" si="16"/>
        <v>36</v>
      </c>
      <c r="E575" s="190"/>
      <c r="F575" s="191">
        <v>9000</v>
      </c>
      <c r="G575" s="372"/>
    </row>
    <row r="576" spans="1:7" x14ac:dyDescent="0.2">
      <c r="A576" s="187" t="s">
        <v>2301</v>
      </c>
      <c r="B576" s="190" t="s">
        <v>4112</v>
      </c>
      <c r="C576" s="190" t="s">
        <v>4113</v>
      </c>
      <c r="D576" s="186">
        <f t="shared" si="16"/>
        <v>35</v>
      </c>
      <c r="E576" s="190"/>
      <c r="F576" s="191">
        <v>6480</v>
      </c>
      <c r="G576" s="372"/>
    </row>
    <row r="577" spans="1:7" x14ac:dyDescent="0.2">
      <c r="A577" s="187" t="s">
        <v>2306</v>
      </c>
      <c r="B577" s="190" t="s">
        <v>4114</v>
      </c>
      <c r="C577" s="190" t="s">
        <v>4115</v>
      </c>
      <c r="D577" s="186">
        <f t="shared" si="16"/>
        <v>36</v>
      </c>
      <c r="E577" s="190"/>
      <c r="F577" s="191">
        <v>10800</v>
      </c>
      <c r="G577" s="372"/>
    </row>
    <row r="578" spans="1:7" x14ac:dyDescent="0.2">
      <c r="A578" s="187" t="s">
        <v>2311</v>
      </c>
      <c r="B578" s="190" t="s">
        <v>4116</v>
      </c>
      <c r="C578" s="190" t="s">
        <v>4117</v>
      </c>
      <c r="D578" s="186">
        <f t="shared" si="16"/>
        <v>36</v>
      </c>
      <c r="E578" s="190"/>
      <c r="F578" s="191">
        <v>10800</v>
      </c>
      <c r="G578" s="372"/>
    </row>
    <row r="579" spans="1:7" x14ac:dyDescent="0.2">
      <c r="A579" s="187" t="s">
        <v>2316</v>
      </c>
      <c r="B579" s="190" t="s">
        <v>4118</v>
      </c>
      <c r="C579" s="190" t="s">
        <v>4119</v>
      </c>
      <c r="D579" s="186">
        <f t="shared" si="16"/>
        <v>37</v>
      </c>
      <c r="E579" s="190"/>
      <c r="F579" s="191">
        <v>18000</v>
      </c>
      <c r="G579" s="372"/>
    </row>
    <row r="580" spans="1:7" x14ac:dyDescent="0.2">
      <c r="A580" s="187" t="s">
        <v>2172</v>
      </c>
      <c r="B580" s="190" t="s">
        <v>4120</v>
      </c>
      <c r="C580" s="190" t="s">
        <v>4121</v>
      </c>
      <c r="D580" s="186">
        <f t="shared" si="16"/>
        <v>27</v>
      </c>
      <c r="E580" s="190"/>
      <c r="F580" s="191">
        <v>350</v>
      </c>
      <c r="G580" s="372"/>
    </row>
    <row r="581" spans="1:7" x14ac:dyDescent="0.2">
      <c r="A581" s="187" t="s">
        <v>2177</v>
      </c>
      <c r="B581" s="190" t="s">
        <v>4122</v>
      </c>
      <c r="C581" s="190" t="s">
        <v>4123</v>
      </c>
      <c r="D581" s="186">
        <f t="shared" si="16"/>
        <v>28</v>
      </c>
      <c r="E581" s="190"/>
      <c r="F581" s="191">
        <v>600</v>
      </c>
      <c r="G581" s="372"/>
    </row>
    <row r="582" spans="1:7" x14ac:dyDescent="0.2">
      <c r="A582" s="187" t="s">
        <v>2182</v>
      </c>
      <c r="B582" s="190" t="s">
        <v>4124</v>
      </c>
      <c r="C582" s="190" t="s">
        <v>4125</v>
      </c>
      <c r="D582" s="186">
        <f t="shared" si="16"/>
        <v>27</v>
      </c>
      <c r="E582" s="190"/>
      <c r="F582" s="191">
        <v>875</v>
      </c>
      <c r="G582" s="372"/>
    </row>
    <row r="583" spans="1:7" x14ac:dyDescent="0.2">
      <c r="A583" s="187" t="s">
        <v>2187</v>
      </c>
      <c r="B583" s="190" t="s">
        <v>4126</v>
      </c>
      <c r="C583" s="190" t="s">
        <v>4127</v>
      </c>
      <c r="D583" s="186">
        <f t="shared" ref="D583:D634" si="17">LEN(C583)</f>
        <v>28</v>
      </c>
      <c r="E583" s="190"/>
      <c r="F583" s="191">
        <v>1500</v>
      </c>
      <c r="G583" s="372"/>
    </row>
    <row r="584" spans="1:7" x14ac:dyDescent="0.2">
      <c r="A584" s="187" t="s">
        <v>2192</v>
      </c>
      <c r="B584" s="190" t="s">
        <v>4128</v>
      </c>
      <c r="C584" s="190" t="s">
        <v>4129</v>
      </c>
      <c r="D584" s="186">
        <f t="shared" si="17"/>
        <v>27</v>
      </c>
      <c r="E584" s="190"/>
      <c r="F584" s="191">
        <v>1225</v>
      </c>
      <c r="G584" s="372"/>
    </row>
    <row r="585" spans="1:7" x14ac:dyDescent="0.2">
      <c r="A585" s="187" t="s">
        <v>2197</v>
      </c>
      <c r="B585" s="190" t="s">
        <v>4130</v>
      </c>
      <c r="C585" s="190" t="s">
        <v>4131</v>
      </c>
      <c r="D585" s="186">
        <f t="shared" si="17"/>
        <v>28</v>
      </c>
      <c r="E585" s="190"/>
      <c r="F585" s="191">
        <v>2100</v>
      </c>
      <c r="G585" s="372"/>
    </row>
    <row r="586" spans="1:7" x14ac:dyDescent="0.2">
      <c r="A586" s="187" t="s">
        <v>2202</v>
      </c>
      <c r="B586" s="190" t="s">
        <v>4132</v>
      </c>
      <c r="C586" s="190" t="s">
        <v>4133</v>
      </c>
      <c r="D586" s="186">
        <f t="shared" si="17"/>
        <v>27</v>
      </c>
      <c r="E586" s="190"/>
      <c r="F586" s="191">
        <v>2450</v>
      </c>
      <c r="G586" s="372"/>
    </row>
    <row r="587" spans="1:7" x14ac:dyDescent="0.2">
      <c r="A587" s="187" t="s">
        <v>2207</v>
      </c>
      <c r="B587" s="190" t="s">
        <v>4134</v>
      </c>
      <c r="C587" s="190" t="s">
        <v>4135</v>
      </c>
      <c r="D587" s="186">
        <f t="shared" si="17"/>
        <v>28</v>
      </c>
      <c r="E587" s="190"/>
      <c r="F587" s="191">
        <v>4200</v>
      </c>
      <c r="G587" s="372"/>
    </row>
    <row r="588" spans="1:7" x14ac:dyDescent="0.2">
      <c r="A588" s="187" t="s">
        <v>2212</v>
      </c>
      <c r="B588" s="190" t="s">
        <v>4136</v>
      </c>
      <c r="C588" s="190" t="s">
        <v>4137</v>
      </c>
      <c r="D588" s="186">
        <f t="shared" si="17"/>
        <v>27</v>
      </c>
      <c r="E588" s="190"/>
      <c r="F588" s="191">
        <v>4550</v>
      </c>
      <c r="G588" s="372"/>
    </row>
    <row r="589" spans="1:7" x14ac:dyDescent="0.2">
      <c r="A589" s="187" t="s">
        <v>2217</v>
      </c>
      <c r="B589" s="190" t="s">
        <v>4138</v>
      </c>
      <c r="C589" s="190" t="s">
        <v>4139</v>
      </c>
      <c r="D589" s="186">
        <f t="shared" si="17"/>
        <v>28</v>
      </c>
      <c r="E589" s="190"/>
      <c r="F589" s="191">
        <v>7800</v>
      </c>
      <c r="G589" s="372"/>
    </row>
    <row r="590" spans="1:7" x14ac:dyDescent="0.2">
      <c r="A590" s="187" t="s">
        <v>2222</v>
      </c>
      <c r="B590" s="190" t="s">
        <v>4140</v>
      </c>
      <c r="C590" s="190" t="s">
        <v>4141</v>
      </c>
      <c r="D590" s="186">
        <f t="shared" si="17"/>
        <v>27</v>
      </c>
      <c r="E590" s="190"/>
      <c r="F590" s="191">
        <v>10500</v>
      </c>
      <c r="G590" s="372"/>
    </row>
    <row r="591" spans="1:7" x14ac:dyDescent="0.2">
      <c r="A591" s="187" t="s">
        <v>2227</v>
      </c>
      <c r="B591" s="190" t="s">
        <v>4142</v>
      </c>
      <c r="C591" s="190" t="s">
        <v>4143</v>
      </c>
      <c r="D591" s="186">
        <f t="shared" si="17"/>
        <v>28</v>
      </c>
      <c r="E591" s="190"/>
      <c r="F591" s="191">
        <v>18000</v>
      </c>
      <c r="G591" s="372"/>
    </row>
    <row r="592" spans="1:7" x14ac:dyDescent="0.2">
      <c r="A592" s="187" t="s">
        <v>2232</v>
      </c>
      <c r="B592" s="190" t="s">
        <v>4144</v>
      </c>
      <c r="C592" s="190" t="s">
        <v>4145</v>
      </c>
      <c r="D592" s="186">
        <f t="shared" si="17"/>
        <v>27</v>
      </c>
      <c r="E592" s="190"/>
      <c r="F592" s="191">
        <v>17500</v>
      </c>
      <c r="G592" s="372"/>
    </row>
    <row r="593" spans="1:7" x14ac:dyDescent="0.2">
      <c r="A593" s="187" t="s">
        <v>2237</v>
      </c>
      <c r="B593" s="190" t="s">
        <v>4146</v>
      </c>
      <c r="C593" s="190" t="s">
        <v>4147</v>
      </c>
      <c r="D593" s="186">
        <f t="shared" si="17"/>
        <v>28</v>
      </c>
      <c r="E593" s="190"/>
      <c r="F593" s="191">
        <v>30000</v>
      </c>
      <c r="G593" s="372"/>
    </row>
    <row r="594" spans="1:7" x14ac:dyDescent="0.2">
      <c r="A594" s="187" t="s">
        <v>2242</v>
      </c>
      <c r="B594" s="190" t="s">
        <v>4148</v>
      </c>
      <c r="C594" s="190" t="s">
        <v>4149</v>
      </c>
      <c r="D594" s="186">
        <f t="shared" si="17"/>
        <v>28</v>
      </c>
      <c r="E594" s="190"/>
      <c r="F594" s="191">
        <v>29749.999999999996</v>
      </c>
      <c r="G594" s="372"/>
    </row>
    <row r="595" spans="1:7" x14ac:dyDescent="0.2">
      <c r="A595" s="187" t="s">
        <v>2247</v>
      </c>
      <c r="B595" s="190" t="s">
        <v>4150</v>
      </c>
      <c r="C595" s="190" t="s">
        <v>4151</v>
      </c>
      <c r="D595" s="186">
        <f t="shared" si="17"/>
        <v>29</v>
      </c>
      <c r="E595" s="190"/>
      <c r="F595" s="191">
        <v>51000</v>
      </c>
      <c r="G595" s="372"/>
    </row>
    <row r="596" spans="1:7" x14ac:dyDescent="0.2">
      <c r="A596" s="187" t="s">
        <v>2252</v>
      </c>
      <c r="B596" s="190" t="s">
        <v>4152</v>
      </c>
      <c r="C596" s="190" t="s">
        <v>4153</v>
      </c>
      <c r="D596" s="186">
        <f t="shared" si="17"/>
        <v>34</v>
      </c>
      <c r="E596" s="190"/>
      <c r="F596" s="191">
        <v>630</v>
      </c>
      <c r="G596" s="372"/>
    </row>
    <row r="597" spans="1:7" x14ac:dyDescent="0.2">
      <c r="A597" s="187" t="s">
        <v>2257</v>
      </c>
      <c r="B597" s="190" t="s">
        <v>4154</v>
      </c>
      <c r="C597" s="190" t="s">
        <v>4155</v>
      </c>
      <c r="D597" s="186">
        <f t="shared" si="17"/>
        <v>35</v>
      </c>
      <c r="E597" s="190"/>
      <c r="F597" s="191">
        <v>1080</v>
      </c>
      <c r="G597" s="372"/>
    </row>
    <row r="598" spans="1:7" x14ac:dyDescent="0.2">
      <c r="A598" s="187" t="s">
        <v>2262</v>
      </c>
      <c r="B598" s="190" t="s">
        <v>4156</v>
      </c>
      <c r="C598" s="190" t="s">
        <v>4157</v>
      </c>
      <c r="D598" s="186">
        <f t="shared" si="17"/>
        <v>34</v>
      </c>
      <c r="E598" s="190"/>
      <c r="F598" s="191">
        <v>875</v>
      </c>
      <c r="G598" s="372"/>
    </row>
    <row r="599" spans="1:7" x14ac:dyDescent="0.2">
      <c r="A599" s="187" t="s">
        <v>2267</v>
      </c>
      <c r="B599" s="190" t="s">
        <v>4158</v>
      </c>
      <c r="C599" s="190" t="s">
        <v>4159</v>
      </c>
      <c r="D599" s="186">
        <f t="shared" si="17"/>
        <v>35</v>
      </c>
      <c r="E599" s="190"/>
      <c r="F599" s="191">
        <v>1500</v>
      </c>
      <c r="G599" s="372"/>
    </row>
    <row r="600" spans="1:7" x14ac:dyDescent="0.2">
      <c r="A600" s="187" t="s">
        <v>2272</v>
      </c>
      <c r="B600" s="190" t="s">
        <v>4160</v>
      </c>
      <c r="C600" s="190" t="s">
        <v>4161</v>
      </c>
      <c r="D600" s="186">
        <f t="shared" si="17"/>
        <v>34</v>
      </c>
      <c r="E600" s="190"/>
      <c r="F600" s="191">
        <v>1400</v>
      </c>
      <c r="G600" s="372"/>
    </row>
    <row r="601" spans="1:7" x14ac:dyDescent="0.2">
      <c r="A601" s="187" t="s">
        <v>2277</v>
      </c>
      <c r="B601" s="190" t="s">
        <v>4162</v>
      </c>
      <c r="C601" s="190" t="s">
        <v>4163</v>
      </c>
      <c r="D601" s="186">
        <f t="shared" si="17"/>
        <v>35</v>
      </c>
      <c r="E601" s="190"/>
      <c r="F601" s="191">
        <v>2400</v>
      </c>
      <c r="G601" s="372"/>
    </row>
    <row r="602" spans="1:7" x14ac:dyDescent="0.2">
      <c r="A602" s="187" t="s">
        <v>2282</v>
      </c>
      <c r="B602" s="190" t="s">
        <v>4164</v>
      </c>
      <c r="C602" s="190" t="s">
        <v>4165</v>
      </c>
      <c r="D602" s="186">
        <f t="shared" si="17"/>
        <v>35</v>
      </c>
      <c r="E602" s="190"/>
      <c r="F602" s="191">
        <v>2450</v>
      </c>
      <c r="G602" s="372"/>
    </row>
    <row r="603" spans="1:7" x14ac:dyDescent="0.2">
      <c r="A603" s="187" t="s">
        <v>2287</v>
      </c>
      <c r="B603" s="190" t="s">
        <v>4166</v>
      </c>
      <c r="C603" s="190" t="s">
        <v>4167</v>
      </c>
      <c r="D603" s="186">
        <f t="shared" si="17"/>
        <v>36</v>
      </c>
      <c r="E603" s="190"/>
      <c r="F603" s="191">
        <v>4200</v>
      </c>
      <c r="G603" s="372"/>
    </row>
    <row r="604" spans="1:7" x14ac:dyDescent="0.2">
      <c r="A604" s="187" t="s">
        <v>2292</v>
      </c>
      <c r="B604" s="190" t="s">
        <v>4168</v>
      </c>
      <c r="C604" s="190" t="s">
        <v>4169</v>
      </c>
      <c r="D604" s="186">
        <f t="shared" si="17"/>
        <v>35</v>
      </c>
      <c r="E604" s="190"/>
      <c r="F604" s="191">
        <v>7000</v>
      </c>
      <c r="G604" s="372"/>
    </row>
    <row r="605" spans="1:7" x14ac:dyDescent="0.2">
      <c r="A605" s="187" t="s">
        <v>2297</v>
      </c>
      <c r="B605" s="190" t="s">
        <v>4170</v>
      </c>
      <c r="C605" s="190" t="s">
        <v>4171</v>
      </c>
      <c r="D605" s="186">
        <f t="shared" si="17"/>
        <v>36</v>
      </c>
      <c r="E605" s="190"/>
      <c r="F605" s="191">
        <v>12000</v>
      </c>
      <c r="G605" s="372"/>
    </row>
    <row r="606" spans="1:7" x14ac:dyDescent="0.2">
      <c r="A606" s="187" t="s">
        <v>2302</v>
      </c>
      <c r="B606" s="190" t="s">
        <v>4172</v>
      </c>
      <c r="C606" s="190" t="s">
        <v>4173</v>
      </c>
      <c r="D606" s="186">
        <f t="shared" si="17"/>
        <v>35</v>
      </c>
      <c r="E606" s="190"/>
      <c r="F606" s="191">
        <v>8400</v>
      </c>
      <c r="G606" s="372"/>
    </row>
    <row r="607" spans="1:7" x14ac:dyDescent="0.2">
      <c r="A607" s="187" t="s">
        <v>2307</v>
      </c>
      <c r="B607" s="190" t="s">
        <v>4174</v>
      </c>
      <c r="C607" s="190" t="s">
        <v>4175</v>
      </c>
      <c r="D607" s="186">
        <f t="shared" si="17"/>
        <v>36</v>
      </c>
      <c r="E607" s="190"/>
      <c r="F607" s="191">
        <v>14400</v>
      </c>
      <c r="G607" s="372"/>
    </row>
    <row r="608" spans="1:7" x14ac:dyDescent="0.2">
      <c r="A608" s="187" t="s">
        <v>2312</v>
      </c>
      <c r="B608" s="190" t="s">
        <v>4176</v>
      </c>
      <c r="C608" s="190" t="s">
        <v>4177</v>
      </c>
      <c r="D608" s="186">
        <f t="shared" si="17"/>
        <v>36</v>
      </c>
      <c r="E608" s="190"/>
      <c r="F608" s="191">
        <v>14000</v>
      </c>
      <c r="G608" s="372"/>
    </row>
    <row r="609" spans="1:7" x14ac:dyDescent="0.2">
      <c r="A609" s="187" t="s">
        <v>2317</v>
      </c>
      <c r="B609" s="190" t="s">
        <v>4178</v>
      </c>
      <c r="C609" s="190" t="s">
        <v>4179</v>
      </c>
      <c r="D609" s="186">
        <f t="shared" si="17"/>
        <v>37</v>
      </c>
      <c r="E609" s="190"/>
      <c r="F609" s="191">
        <v>24000</v>
      </c>
      <c r="G609" s="372"/>
    </row>
    <row r="610" spans="1:7" x14ac:dyDescent="0.2">
      <c r="A610" s="187" t="s">
        <v>2391</v>
      </c>
      <c r="B610" s="190" t="s">
        <v>2392</v>
      </c>
      <c r="C610" s="190" t="s">
        <v>4180</v>
      </c>
      <c r="D610" s="186">
        <f t="shared" si="17"/>
        <v>26</v>
      </c>
      <c r="E610" s="190"/>
      <c r="F610" s="191">
        <v>168.00000000000003</v>
      </c>
      <c r="G610" s="372"/>
    </row>
    <row r="611" spans="1:7" x14ac:dyDescent="0.2">
      <c r="A611" s="187" t="s">
        <v>2395</v>
      </c>
      <c r="B611" s="190" t="s">
        <v>2396</v>
      </c>
      <c r="C611" s="190" t="s">
        <v>4181</v>
      </c>
      <c r="D611" s="186">
        <f t="shared" si="17"/>
        <v>24</v>
      </c>
      <c r="E611" s="190"/>
      <c r="F611" s="191">
        <v>240</v>
      </c>
      <c r="G611" s="372"/>
    </row>
    <row r="612" spans="1:7" x14ac:dyDescent="0.2">
      <c r="A612" s="187" t="s">
        <v>2399</v>
      </c>
      <c r="B612" s="190" t="s">
        <v>2400</v>
      </c>
      <c r="C612" s="190" t="s">
        <v>4182</v>
      </c>
      <c r="D612" s="186">
        <f t="shared" si="17"/>
        <v>26</v>
      </c>
      <c r="E612" s="190"/>
      <c r="F612" s="191">
        <v>280</v>
      </c>
      <c r="G612" s="372"/>
    </row>
    <row r="613" spans="1:7" x14ac:dyDescent="0.2">
      <c r="A613" s="187" t="s">
        <v>2403</v>
      </c>
      <c r="B613" s="190" t="s">
        <v>2404</v>
      </c>
      <c r="C613" s="190" t="s">
        <v>4183</v>
      </c>
      <c r="D613" s="186">
        <f t="shared" si="17"/>
        <v>24</v>
      </c>
      <c r="E613" s="190"/>
      <c r="F613" s="191">
        <v>400</v>
      </c>
      <c r="G613" s="372"/>
    </row>
    <row r="614" spans="1:7" x14ac:dyDescent="0.2">
      <c r="A614" s="187" t="s">
        <v>2407</v>
      </c>
      <c r="B614" s="190" t="s">
        <v>2408</v>
      </c>
      <c r="C614" s="190" t="s">
        <v>4184</v>
      </c>
      <c r="D614" s="186">
        <f t="shared" si="17"/>
        <v>26</v>
      </c>
      <c r="E614" s="190"/>
      <c r="F614" s="191">
        <v>560</v>
      </c>
      <c r="G614" s="372"/>
    </row>
    <row r="615" spans="1:7" x14ac:dyDescent="0.2">
      <c r="A615" s="187" t="s">
        <v>2411</v>
      </c>
      <c r="B615" s="190" t="s">
        <v>2412</v>
      </c>
      <c r="C615" s="190" t="s">
        <v>4185</v>
      </c>
      <c r="D615" s="186">
        <f t="shared" si="17"/>
        <v>24</v>
      </c>
      <c r="E615" s="190"/>
      <c r="F615" s="191">
        <v>800</v>
      </c>
      <c r="G615" s="372"/>
    </row>
    <row r="616" spans="1:7" x14ac:dyDescent="0.2">
      <c r="A616" s="187" t="s">
        <v>2415</v>
      </c>
      <c r="B616" s="190" t="s">
        <v>2416</v>
      </c>
      <c r="C616" s="190" t="s">
        <v>4186</v>
      </c>
      <c r="D616" s="186">
        <f t="shared" si="17"/>
        <v>26</v>
      </c>
      <c r="E616" s="190"/>
      <c r="F616" s="191">
        <v>980.00000000000011</v>
      </c>
      <c r="G616" s="372"/>
    </row>
    <row r="617" spans="1:7" x14ac:dyDescent="0.2">
      <c r="A617" s="187" t="s">
        <v>2419</v>
      </c>
      <c r="B617" s="190" t="s">
        <v>2420</v>
      </c>
      <c r="C617" s="190" t="s">
        <v>4187</v>
      </c>
      <c r="D617" s="186">
        <f t="shared" si="17"/>
        <v>24</v>
      </c>
      <c r="E617" s="190"/>
      <c r="F617" s="191">
        <v>1400</v>
      </c>
      <c r="G617" s="372"/>
    </row>
    <row r="618" spans="1:7" x14ac:dyDescent="0.2">
      <c r="A618" s="187" t="s">
        <v>2423</v>
      </c>
      <c r="B618" s="190" t="s">
        <v>4188</v>
      </c>
      <c r="C618" s="190" t="s">
        <v>2425</v>
      </c>
      <c r="D618" s="186">
        <f t="shared" si="17"/>
        <v>37</v>
      </c>
      <c r="E618" s="190"/>
      <c r="F618" s="191">
        <v>112.00000000000001</v>
      </c>
      <c r="G618" s="372"/>
    </row>
    <row r="619" spans="1:7" x14ac:dyDescent="0.2">
      <c r="A619" s="187" t="s">
        <v>2427</v>
      </c>
      <c r="B619" s="190" t="s">
        <v>4189</v>
      </c>
      <c r="C619" s="190" t="s">
        <v>2429</v>
      </c>
      <c r="D619" s="186">
        <f t="shared" si="17"/>
        <v>35</v>
      </c>
      <c r="E619" s="190"/>
      <c r="F619" s="191">
        <v>160</v>
      </c>
      <c r="G619" s="372"/>
    </row>
    <row r="620" spans="1:7" x14ac:dyDescent="0.2">
      <c r="A620" s="187" t="s">
        <v>2431</v>
      </c>
      <c r="B620" s="190" t="s">
        <v>2432</v>
      </c>
      <c r="C620" s="190" t="s">
        <v>2433</v>
      </c>
      <c r="D620" s="186">
        <f t="shared" si="17"/>
        <v>37</v>
      </c>
      <c r="E620" s="190"/>
      <c r="F620" s="191">
        <v>392.00000000000006</v>
      </c>
      <c r="G620" s="372"/>
    </row>
    <row r="621" spans="1:7" x14ac:dyDescent="0.2">
      <c r="A621" s="187" t="s">
        <v>2435</v>
      </c>
      <c r="B621" s="190" t="s">
        <v>2436</v>
      </c>
      <c r="C621" s="190" t="s">
        <v>2437</v>
      </c>
      <c r="D621" s="186">
        <f t="shared" si="17"/>
        <v>35</v>
      </c>
      <c r="E621" s="190"/>
      <c r="F621" s="191">
        <v>560</v>
      </c>
      <c r="G621" s="372"/>
    </row>
    <row r="622" spans="1:7" x14ac:dyDescent="0.2">
      <c r="A622" s="187" t="s">
        <v>2439</v>
      </c>
      <c r="B622" s="190" t="s">
        <v>2440</v>
      </c>
      <c r="C622" s="190" t="s">
        <v>2441</v>
      </c>
      <c r="D622" s="186">
        <f t="shared" si="17"/>
        <v>37</v>
      </c>
      <c r="E622" s="190"/>
      <c r="F622" s="191">
        <v>812.00000000000011</v>
      </c>
      <c r="G622" s="372"/>
    </row>
    <row r="623" spans="1:7" x14ac:dyDescent="0.2">
      <c r="A623" s="187" t="s">
        <v>2443</v>
      </c>
      <c r="B623" s="190" t="s">
        <v>2444</v>
      </c>
      <c r="C623" s="190" t="s">
        <v>2445</v>
      </c>
      <c r="D623" s="186">
        <f t="shared" si="17"/>
        <v>35</v>
      </c>
      <c r="E623" s="190"/>
      <c r="F623" s="191">
        <v>1160</v>
      </c>
      <c r="G623" s="372"/>
    </row>
    <row r="624" spans="1:7" x14ac:dyDescent="0.2">
      <c r="A624" s="187" t="s">
        <v>2447</v>
      </c>
      <c r="B624" s="190" t="s">
        <v>4190</v>
      </c>
      <c r="C624" s="190" t="s">
        <v>2449</v>
      </c>
      <c r="D624" s="186">
        <f t="shared" si="17"/>
        <v>37</v>
      </c>
      <c r="E624" s="190"/>
      <c r="F624" s="191">
        <v>280</v>
      </c>
      <c r="G624" s="372"/>
    </row>
    <row r="625" spans="1:7" x14ac:dyDescent="0.2">
      <c r="A625" s="187" t="s">
        <v>2451</v>
      </c>
      <c r="B625" s="190" t="s">
        <v>4191</v>
      </c>
      <c r="C625" s="190" t="s">
        <v>2453</v>
      </c>
      <c r="D625" s="186">
        <f t="shared" si="17"/>
        <v>35</v>
      </c>
      <c r="E625" s="190"/>
      <c r="F625" s="191">
        <v>400</v>
      </c>
      <c r="G625" s="372"/>
    </row>
    <row r="626" spans="1:7" x14ac:dyDescent="0.2">
      <c r="A626" s="187" t="s">
        <v>2455</v>
      </c>
      <c r="B626" s="190" t="s">
        <v>2456</v>
      </c>
      <c r="C626" s="190" t="s">
        <v>2457</v>
      </c>
      <c r="D626" s="186">
        <f t="shared" si="17"/>
        <v>37</v>
      </c>
      <c r="E626" s="190"/>
      <c r="F626" s="191">
        <v>700.00000000000011</v>
      </c>
      <c r="G626" s="372"/>
    </row>
    <row r="627" spans="1:7" x14ac:dyDescent="0.2">
      <c r="A627" s="187" t="s">
        <v>2459</v>
      </c>
      <c r="B627" s="190" t="s">
        <v>2460</v>
      </c>
      <c r="C627" s="190" t="s">
        <v>2461</v>
      </c>
      <c r="D627" s="186">
        <f t="shared" si="17"/>
        <v>35</v>
      </c>
      <c r="E627" s="190"/>
      <c r="F627" s="191">
        <v>1000</v>
      </c>
      <c r="G627" s="372"/>
    </row>
    <row r="628" spans="1:7" x14ac:dyDescent="0.2">
      <c r="A628" s="187" t="s">
        <v>2463</v>
      </c>
      <c r="B628" s="190" t="s">
        <v>4192</v>
      </c>
      <c r="C628" s="190" t="s">
        <v>2465</v>
      </c>
      <c r="D628" s="186">
        <f t="shared" si="17"/>
        <v>37</v>
      </c>
      <c r="E628" s="190"/>
      <c r="F628" s="191">
        <v>420.00000000000006</v>
      </c>
      <c r="G628" s="372"/>
    </row>
    <row r="629" spans="1:7" x14ac:dyDescent="0.2">
      <c r="A629" s="187" t="s">
        <v>2467</v>
      </c>
      <c r="B629" s="190" t="s">
        <v>4193</v>
      </c>
      <c r="C629" s="190" t="s">
        <v>2469</v>
      </c>
      <c r="D629" s="186">
        <f t="shared" si="17"/>
        <v>35</v>
      </c>
      <c r="E629" s="190"/>
      <c r="F629" s="191">
        <v>600</v>
      </c>
      <c r="G629" s="372"/>
    </row>
    <row r="630" spans="1:7" x14ac:dyDescent="0.2">
      <c r="A630" s="187" t="s">
        <v>2471</v>
      </c>
      <c r="B630" s="190" t="s">
        <v>4194</v>
      </c>
      <c r="C630" s="190" t="s">
        <v>1340</v>
      </c>
      <c r="D630" s="186">
        <f t="shared" si="17"/>
        <v>32</v>
      </c>
      <c r="E630" s="190"/>
      <c r="F630" s="191">
        <v>840.00000000000011</v>
      </c>
      <c r="G630" s="372"/>
    </row>
    <row r="631" spans="1:7" x14ac:dyDescent="0.2">
      <c r="A631" s="187" t="s">
        <v>2476</v>
      </c>
      <c r="B631" s="190" t="s">
        <v>4195</v>
      </c>
      <c r="C631" s="190" t="s">
        <v>2478</v>
      </c>
      <c r="D631" s="186">
        <f t="shared" si="17"/>
        <v>24</v>
      </c>
      <c r="E631" s="190"/>
      <c r="F631" s="191">
        <v>1200</v>
      </c>
      <c r="G631" s="372"/>
    </row>
    <row r="632" spans="1:7" x14ac:dyDescent="0.2">
      <c r="A632" s="187" t="s">
        <v>2481</v>
      </c>
      <c r="B632" s="190" t="s">
        <v>2482</v>
      </c>
      <c r="C632" s="190" t="s">
        <v>2483</v>
      </c>
      <c r="D632" s="186">
        <f t="shared" si="17"/>
        <v>26</v>
      </c>
      <c r="E632" s="190"/>
      <c r="F632" s="191">
        <v>1260.0000000000002</v>
      </c>
      <c r="G632" s="372"/>
    </row>
    <row r="633" spans="1:7" x14ac:dyDescent="0.2">
      <c r="A633" s="187" t="s">
        <v>2486</v>
      </c>
      <c r="B633" s="190" t="s">
        <v>2487</v>
      </c>
      <c r="C633" s="190" t="s">
        <v>2488</v>
      </c>
      <c r="D633" s="186">
        <f t="shared" si="17"/>
        <v>24</v>
      </c>
      <c r="E633" s="190"/>
      <c r="F633" s="191">
        <v>1800</v>
      </c>
      <c r="G633" s="372"/>
    </row>
    <row r="634" spans="1:7" x14ac:dyDescent="0.2">
      <c r="A634" s="187" t="s">
        <v>2491</v>
      </c>
      <c r="B634" s="190" t="s">
        <v>2492</v>
      </c>
      <c r="C634" s="190" t="s">
        <v>2493</v>
      </c>
      <c r="D634" s="186">
        <f t="shared" si="17"/>
        <v>37</v>
      </c>
      <c r="E634" s="190"/>
      <c r="F634" s="191">
        <v>420.00000000000006</v>
      </c>
      <c r="G634" s="372"/>
    </row>
    <row r="635" spans="1:7" x14ac:dyDescent="0.2">
      <c r="A635" s="187" t="s">
        <v>2496</v>
      </c>
      <c r="B635" s="190" t="s">
        <v>2497</v>
      </c>
      <c r="C635" s="190" t="s">
        <v>2498</v>
      </c>
      <c r="D635" s="186">
        <f t="shared" ref="D635:D691" si="18">LEN(C635)</f>
        <v>36</v>
      </c>
      <c r="E635" s="190"/>
      <c r="F635" s="191">
        <v>600</v>
      </c>
      <c r="G635" s="372"/>
    </row>
    <row r="636" spans="1:7" x14ac:dyDescent="0.2">
      <c r="A636" s="187" t="s">
        <v>2501</v>
      </c>
      <c r="B636" s="190" t="s">
        <v>2502</v>
      </c>
      <c r="C636" s="190" t="s">
        <v>2503</v>
      </c>
      <c r="D636" s="186">
        <f t="shared" si="18"/>
        <v>37</v>
      </c>
      <c r="E636" s="190"/>
      <c r="F636" s="191">
        <v>700.00000000000011</v>
      </c>
      <c r="G636" s="372"/>
    </row>
    <row r="637" spans="1:7" x14ac:dyDescent="0.2">
      <c r="A637" s="187" t="s">
        <v>2506</v>
      </c>
      <c r="B637" s="190" t="s">
        <v>2507</v>
      </c>
      <c r="C637" s="190" t="s">
        <v>2508</v>
      </c>
      <c r="D637" s="186">
        <f t="shared" si="18"/>
        <v>35</v>
      </c>
      <c r="E637" s="190"/>
      <c r="F637" s="191">
        <v>1000</v>
      </c>
      <c r="G637" s="372"/>
    </row>
    <row r="638" spans="1:7" x14ac:dyDescent="0.2">
      <c r="A638" s="187" t="s">
        <v>2511</v>
      </c>
      <c r="B638" s="190" t="s">
        <v>2512</v>
      </c>
      <c r="C638" s="190" t="s">
        <v>2513</v>
      </c>
      <c r="D638" s="186">
        <f t="shared" si="18"/>
        <v>38</v>
      </c>
      <c r="E638" s="190"/>
      <c r="F638" s="191">
        <v>1400.0000000000002</v>
      </c>
      <c r="G638" s="372"/>
    </row>
    <row r="639" spans="1:7" x14ac:dyDescent="0.2">
      <c r="A639" s="187" t="s">
        <v>2516</v>
      </c>
      <c r="B639" s="190" t="s">
        <v>2517</v>
      </c>
      <c r="C639" s="190" t="s">
        <v>2518</v>
      </c>
      <c r="D639" s="186">
        <f t="shared" si="18"/>
        <v>36</v>
      </c>
      <c r="E639" s="190"/>
      <c r="F639" s="191">
        <v>2000</v>
      </c>
      <c r="G639" s="372"/>
    </row>
    <row r="640" spans="1:7" x14ac:dyDescent="0.2">
      <c r="A640" s="187" t="s">
        <v>2521</v>
      </c>
      <c r="B640" s="190" t="s">
        <v>2522</v>
      </c>
      <c r="C640" s="190" t="s">
        <v>2523</v>
      </c>
      <c r="D640" s="186">
        <f t="shared" si="18"/>
        <v>38</v>
      </c>
      <c r="E640" s="190"/>
      <c r="F640" s="191">
        <v>2100</v>
      </c>
      <c r="G640" s="372"/>
    </row>
    <row r="641" spans="1:7" x14ac:dyDescent="0.2">
      <c r="A641" s="187" t="s">
        <v>2526</v>
      </c>
      <c r="B641" s="190" t="s">
        <v>2527</v>
      </c>
      <c r="C641" s="190" t="s">
        <v>2528</v>
      </c>
      <c r="D641" s="186">
        <f t="shared" si="18"/>
        <v>36</v>
      </c>
      <c r="E641" s="190"/>
      <c r="F641" s="191">
        <v>3000</v>
      </c>
      <c r="G641" s="372"/>
    </row>
    <row r="642" spans="1:7" x14ac:dyDescent="0.2">
      <c r="A642" s="187" t="s">
        <v>2531</v>
      </c>
      <c r="B642" s="190" t="s">
        <v>2532</v>
      </c>
      <c r="C642" s="190" t="s">
        <v>2533</v>
      </c>
      <c r="D642" s="186">
        <f t="shared" si="18"/>
        <v>38</v>
      </c>
      <c r="E642" s="190"/>
      <c r="F642" s="191">
        <v>2800.0000000000005</v>
      </c>
      <c r="G642" s="372"/>
    </row>
    <row r="643" spans="1:7" x14ac:dyDescent="0.2">
      <c r="A643" s="187" t="s">
        <v>2536</v>
      </c>
      <c r="B643" s="190" t="s">
        <v>2537</v>
      </c>
      <c r="C643" s="190" t="s">
        <v>2538</v>
      </c>
      <c r="D643" s="186">
        <f t="shared" si="18"/>
        <v>36</v>
      </c>
      <c r="E643" s="190"/>
      <c r="F643" s="191">
        <v>4000</v>
      </c>
      <c r="G643" s="372"/>
    </row>
    <row r="644" spans="1:7" x14ac:dyDescent="0.2">
      <c r="A644" s="187" t="s">
        <v>2541</v>
      </c>
      <c r="B644" s="190" t="s">
        <v>2542</v>
      </c>
      <c r="C644" s="190" t="s">
        <v>2543</v>
      </c>
      <c r="D644" s="186">
        <f t="shared" si="18"/>
        <v>38</v>
      </c>
      <c r="E644" s="190"/>
      <c r="F644" s="191">
        <v>3500.0000000000005</v>
      </c>
      <c r="G644" s="372"/>
    </row>
    <row r="645" spans="1:7" x14ac:dyDescent="0.2">
      <c r="A645" s="187" t="s">
        <v>2546</v>
      </c>
      <c r="B645" s="190" t="s">
        <v>2547</v>
      </c>
      <c r="C645" s="190" t="s">
        <v>2548</v>
      </c>
      <c r="D645" s="186">
        <f t="shared" si="18"/>
        <v>36</v>
      </c>
      <c r="E645" s="190"/>
      <c r="F645" s="191">
        <v>5000</v>
      </c>
      <c r="G645" s="372"/>
    </row>
    <row r="646" spans="1:7" x14ac:dyDescent="0.2">
      <c r="A646" s="187" t="s">
        <v>2551</v>
      </c>
      <c r="B646" s="190" t="s">
        <v>2552</v>
      </c>
      <c r="C646" s="190" t="s">
        <v>2553</v>
      </c>
      <c r="D646" s="186">
        <f t="shared" si="18"/>
        <v>38</v>
      </c>
      <c r="E646" s="190"/>
      <c r="F646" s="191">
        <v>4200</v>
      </c>
      <c r="G646" s="372"/>
    </row>
    <row r="647" spans="1:7" x14ac:dyDescent="0.2">
      <c r="A647" s="187" t="s">
        <v>2556</v>
      </c>
      <c r="B647" s="190" t="s">
        <v>2557</v>
      </c>
      <c r="C647" s="190" t="s">
        <v>2558</v>
      </c>
      <c r="D647" s="186">
        <f t="shared" si="18"/>
        <v>36</v>
      </c>
      <c r="E647" s="190"/>
      <c r="F647" s="191">
        <v>6000</v>
      </c>
      <c r="G647" s="372"/>
    </row>
    <row r="648" spans="1:7" x14ac:dyDescent="0.2">
      <c r="A648" s="187" t="s">
        <v>2561</v>
      </c>
      <c r="B648" s="190" t="s">
        <v>2562</v>
      </c>
      <c r="C648" s="190" t="s">
        <v>2563</v>
      </c>
      <c r="D648" s="186">
        <f t="shared" si="18"/>
        <v>38</v>
      </c>
      <c r="E648" s="190"/>
      <c r="F648" s="191">
        <v>4900.0000000000009</v>
      </c>
      <c r="G648" s="372"/>
    </row>
    <row r="649" spans="1:7" x14ac:dyDescent="0.2">
      <c r="A649" s="187" t="s">
        <v>2566</v>
      </c>
      <c r="B649" s="190" t="s">
        <v>2567</v>
      </c>
      <c r="C649" s="190" t="s">
        <v>2568</v>
      </c>
      <c r="D649" s="186">
        <f t="shared" si="18"/>
        <v>36</v>
      </c>
      <c r="E649" s="190"/>
      <c r="F649" s="191">
        <v>7000</v>
      </c>
      <c r="G649" s="372"/>
    </row>
    <row r="650" spans="1:7" x14ac:dyDescent="0.2">
      <c r="A650" s="187" t="s">
        <v>2571</v>
      </c>
      <c r="B650" s="190" t="s">
        <v>2572</v>
      </c>
      <c r="C650" s="190" t="s">
        <v>2573</v>
      </c>
      <c r="D650" s="186">
        <f t="shared" si="18"/>
        <v>38</v>
      </c>
      <c r="E650" s="190"/>
      <c r="F650" s="191">
        <v>5600.0000000000009</v>
      </c>
      <c r="G650" s="372"/>
    </row>
    <row r="651" spans="1:7" x14ac:dyDescent="0.2">
      <c r="A651" s="187" t="s">
        <v>2576</v>
      </c>
      <c r="B651" s="190" t="s">
        <v>2577</v>
      </c>
      <c r="C651" s="190" t="s">
        <v>2578</v>
      </c>
      <c r="D651" s="186">
        <f t="shared" si="18"/>
        <v>36</v>
      </c>
      <c r="E651" s="190"/>
      <c r="F651" s="191">
        <v>8000</v>
      </c>
      <c r="G651" s="372"/>
    </row>
    <row r="652" spans="1:7" x14ac:dyDescent="0.2">
      <c r="A652" s="187" t="s">
        <v>2581</v>
      </c>
      <c r="B652" s="190" t="s">
        <v>2582</v>
      </c>
      <c r="C652" s="190" t="s">
        <v>2583</v>
      </c>
      <c r="D652" s="186">
        <f t="shared" si="18"/>
        <v>38</v>
      </c>
      <c r="E652" s="190"/>
      <c r="F652" s="191">
        <v>6300.0000000000009</v>
      </c>
      <c r="G652" s="372"/>
    </row>
    <row r="653" spans="1:7" x14ac:dyDescent="0.2">
      <c r="A653" s="187" t="s">
        <v>2586</v>
      </c>
      <c r="B653" s="190" t="s">
        <v>2587</v>
      </c>
      <c r="C653" s="190" t="s">
        <v>2588</v>
      </c>
      <c r="D653" s="186">
        <f t="shared" si="18"/>
        <v>36</v>
      </c>
      <c r="E653" s="190"/>
      <c r="F653" s="191">
        <v>9000</v>
      </c>
      <c r="G653" s="372"/>
    </row>
    <row r="654" spans="1:7" x14ac:dyDescent="0.2">
      <c r="A654" s="187" t="s">
        <v>2591</v>
      </c>
      <c r="B654" s="190" t="s">
        <v>2592</v>
      </c>
      <c r="C654" s="190" t="s">
        <v>2593</v>
      </c>
      <c r="D654" s="186">
        <f t="shared" si="18"/>
        <v>26</v>
      </c>
      <c r="E654" s="190"/>
      <c r="F654" s="191">
        <v>4900.0000000000009</v>
      </c>
      <c r="G654" s="372"/>
    </row>
    <row r="655" spans="1:7" x14ac:dyDescent="0.2">
      <c r="A655" s="187" t="s">
        <v>2596</v>
      </c>
      <c r="B655" s="190" t="s">
        <v>2597</v>
      </c>
      <c r="C655" s="190" t="s">
        <v>2598</v>
      </c>
      <c r="D655" s="186">
        <f t="shared" si="18"/>
        <v>24</v>
      </c>
      <c r="E655" s="190"/>
      <c r="F655" s="191">
        <v>7000</v>
      </c>
      <c r="G655" s="372"/>
    </row>
    <row r="656" spans="1:7" x14ac:dyDescent="0.2">
      <c r="A656" s="187" t="s">
        <v>2601</v>
      </c>
      <c r="B656" s="190" t="s">
        <v>2602</v>
      </c>
      <c r="C656" s="190" t="s">
        <v>2603</v>
      </c>
      <c r="D656" s="186">
        <f t="shared" si="18"/>
        <v>37</v>
      </c>
      <c r="E656" s="190"/>
      <c r="F656" s="191">
        <v>700.00000000000011</v>
      </c>
      <c r="G656" s="372"/>
    </row>
    <row r="657" spans="1:7" x14ac:dyDescent="0.2">
      <c r="A657" s="187" t="s">
        <v>2606</v>
      </c>
      <c r="B657" s="190" t="s">
        <v>2607</v>
      </c>
      <c r="C657" s="190" t="s">
        <v>2608</v>
      </c>
      <c r="D657" s="186">
        <f t="shared" si="18"/>
        <v>35</v>
      </c>
      <c r="E657" s="190"/>
      <c r="F657" s="191">
        <v>1000</v>
      </c>
      <c r="G657" s="372"/>
    </row>
    <row r="658" spans="1:7" x14ac:dyDescent="0.2">
      <c r="A658" s="187" t="s">
        <v>2611</v>
      </c>
      <c r="B658" s="190" t="s">
        <v>2612</v>
      </c>
      <c r="C658" s="190" t="s">
        <v>2613</v>
      </c>
      <c r="D658" s="186">
        <f t="shared" si="18"/>
        <v>38</v>
      </c>
      <c r="E658" s="190"/>
      <c r="F658" s="191">
        <v>1400.0000000000002</v>
      </c>
      <c r="G658" s="372"/>
    </row>
    <row r="659" spans="1:7" x14ac:dyDescent="0.2">
      <c r="A659" s="187" t="s">
        <v>2616</v>
      </c>
      <c r="B659" s="190" t="s">
        <v>2617</v>
      </c>
      <c r="C659" s="190" t="s">
        <v>2618</v>
      </c>
      <c r="D659" s="186">
        <f t="shared" si="18"/>
        <v>36</v>
      </c>
      <c r="E659" s="190"/>
      <c r="F659" s="191">
        <v>2000</v>
      </c>
      <c r="G659" s="372"/>
    </row>
    <row r="660" spans="1:7" x14ac:dyDescent="0.2">
      <c r="A660" s="187" t="s">
        <v>2621</v>
      </c>
      <c r="B660" s="190" t="s">
        <v>2622</v>
      </c>
      <c r="C660" s="190" t="s">
        <v>2623</v>
      </c>
      <c r="D660" s="186">
        <f t="shared" si="18"/>
        <v>38</v>
      </c>
      <c r="E660" s="190"/>
      <c r="F660" s="191">
        <v>2100</v>
      </c>
      <c r="G660" s="372"/>
    </row>
    <row r="661" spans="1:7" x14ac:dyDescent="0.2">
      <c r="A661" s="187" t="s">
        <v>2626</v>
      </c>
      <c r="B661" s="190" t="s">
        <v>2627</v>
      </c>
      <c r="C661" s="190" t="s">
        <v>2628</v>
      </c>
      <c r="D661" s="186">
        <f t="shared" si="18"/>
        <v>36</v>
      </c>
      <c r="E661" s="190"/>
      <c r="F661" s="191">
        <v>3000</v>
      </c>
      <c r="G661" s="372"/>
    </row>
    <row r="662" spans="1:7" x14ac:dyDescent="0.2">
      <c r="A662" s="187" t="s">
        <v>2631</v>
      </c>
      <c r="B662" s="190" t="s">
        <v>2632</v>
      </c>
      <c r="C662" s="190" t="s">
        <v>2633</v>
      </c>
      <c r="D662" s="186">
        <f t="shared" si="18"/>
        <v>38</v>
      </c>
      <c r="E662" s="190"/>
      <c r="F662" s="191">
        <v>2800.0000000000005</v>
      </c>
      <c r="G662" s="372"/>
    </row>
    <row r="663" spans="1:7" x14ac:dyDescent="0.2">
      <c r="A663" s="187" t="s">
        <v>2636</v>
      </c>
      <c r="B663" s="190" t="s">
        <v>2637</v>
      </c>
      <c r="C663" s="190" t="s">
        <v>2638</v>
      </c>
      <c r="D663" s="186">
        <f t="shared" si="18"/>
        <v>36</v>
      </c>
      <c r="E663" s="190"/>
      <c r="F663" s="191">
        <v>4000</v>
      </c>
      <c r="G663" s="372"/>
    </row>
    <row r="664" spans="1:7" x14ac:dyDescent="0.2">
      <c r="A664" s="187" t="s">
        <v>2641</v>
      </c>
      <c r="B664" s="190" t="s">
        <v>2642</v>
      </c>
      <c r="C664" s="190" t="s">
        <v>2643</v>
      </c>
      <c r="D664" s="186">
        <f t="shared" si="18"/>
        <v>38</v>
      </c>
      <c r="E664" s="190"/>
      <c r="F664" s="191">
        <v>3500.0000000000005</v>
      </c>
      <c r="G664" s="372"/>
    </row>
    <row r="665" spans="1:7" x14ac:dyDescent="0.2">
      <c r="A665" s="187" t="s">
        <v>2646</v>
      </c>
      <c r="B665" s="190" t="s">
        <v>2647</v>
      </c>
      <c r="C665" s="190" t="s">
        <v>2648</v>
      </c>
      <c r="D665" s="186">
        <f t="shared" si="18"/>
        <v>36</v>
      </c>
      <c r="E665" s="190"/>
      <c r="F665" s="191">
        <v>5000</v>
      </c>
      <c r="G665" s="372"/>
    </row>
    <row r="666" spans="1:7" x14ac:dyDescent="0.2">
      <c r="A666" s="187" t="s">
        <v>2651</v>
      </c>
      <c r="B666" s="190" t="s">
        <v>2652</v>
      </c>
      <c r="C666" s="190" t="s">
        <v>2653</v>
      </c>
      <c r="D666" s="186">
        <f t="shared" si="18"/>
        <v>38</v>
      </c>
      <c r="E666" s="190"/>
      <c r="F666" s="191">
        <v>4200</v>
      </c>
      <c r="G666" s="372"/>
    </row>
    <row r="667" spans="1:7" x14ac:dyDescent="0.2">
      <c r="A667" s="187" t="s">
        <v>2656</v>
      </c>
      <c r="B667" s="190" t="s">
        <v>2657</v>
      </c>
      <c r="C667" s="190" t="s">
        <v>2658</v>
      </c>
      <c r="D667" s="186">
        <f t="shared" si="18"/>
        <v>36</v>
      </c>
      <c r="E667" s="190"/>
      <c r="F667" s="191">
        <v>6000</v>
      </c>
      <c r="G667" s="372"/>
    </row>
    <row r="668" spans="1:7" x14ac:dyDescent="0.2">
      <c r="A668" s="187" t="s">
        <v>2661</v>
      </c>
      <c r="B668" s="190" t="s">
        <v>2662</v>
      </c>
      <c r="C668" s="190" t="s">
        <v>2663</v>
      </c>
      <c r="D668" s="186">
        <f t="shared" si="18"/>
        <v>38</v>
      </c>
      <c r="E668" s="190"/>
      <c r="F668" s="191">
        <v>4900.0000000000009</v>
      </c>
      <c r="G668" s="372"/>
    </row>
    <row r="669" spans="1:7" x14ac:dyDescent="0.2">
      <c r="A669" s="187" t="s">
        <v>2666</v>
      </c>
      <c r="B669" s="190" t="s">
        <v>2667</v>
      </c>
      <c r="C669" s="190" t="s">
        <v>2668</v>
      </c>
      <c r="D669" s="186">
        <f t="shared" si="18"/>
        <v>36</v>
      </c>
      <c r="E669" s="190"/>
      <c r="F669" s="191">
        <v>7000</v>
      </c>
      <c r="G669" s="372"/>
    </row>
    <row r="670" spans="1:7" x14ac:dyDescent="0.2">
      <c r="A670" s="187" t="s">
        <v>2671</v>
      </c>
      <c r="B670" s="190" t="s">
        <v>2672</v>
      </c>
      <c r="C670" s="190" t="s">
        <v>2673</v>
      </c>
      <c r="D670" s="186">
        <f t="shared" si="18"/>
        <v>38</v>
      </c>
      <c r="E670" s="190"/>
      <c r="F670" s="191">
        <v>5600.0000000000009</v>
      </c>
      <c r="G670" s="372"/>
    </row>
    <row r="671" spans="1:7" x14ac:dyDescent="0.2">
      <c r="A671" s="187" t="s">
        <v>2676</v>
      </c>
      <c r="B671" s="190" t="s">
        <v>2677</v>
      </c>
      <c r="C671" s="190" t="s">
        <v>2678</v>
      </c>
      <c r="D671" s="186">
        <f t="shared" si="18"/>
        <v>36</v>
      </c>
      <c r="E671" s="190"/>
      <c r="F671" s="191">
        <v>8000</v>
      </c>
      <c r="G671" s="372"/>
    </row>
    <row r="672" spans="1:7" x14ac:dyDescent="0.2">
      <c r="A672" s="187" t="s">
        <v>2681</v>
      </c>
      <c r="B672" s="190" t="s">
        <v>2682</v>
      </c>
      <c r="C672" s="190" t="s">
        <v>2683</v>
      </c>
      <c r="D672" s="186">
        <f t="shared" si="18"/>
        <v>38</v>
      </c>
      <c r="E672" s="190"/>
      <c r="F672" s="191">
        <v>6300.0000000000009</v>
      </c>
      <c r="G672" s="372"/>
    </row>
    <row r="673" spans="1:7" x14ac:dyDescent="0.2">
      <c r="A673" s="187" t="s">
        <v>2686</v>
      </c>
      <c r="B673" s="190" t="s">
        <v>2687</v>
      </c>
      <c r="C673" s="190" t="s">
        <v>2688</v>
      </c>
      <c r="D673" s="186">
        <f t="shared" si="18"/>
        <v>36</v>
      </c>
      <c r="E673" s="190"/>
      <c r="F673" s="191">
        <v>9000</v>
      </c>
      <c r="G673" s="372"/>
    </row>
    <row r="674" spans="1:7" x14ac:dyDescent="0.2">
      <c r="A674" s="187" t="s">
        <v>2691</v>
      </c>
      <c r="B674" s="190" t="s">
        <v>2692</v>
      </c>
      <c r="C674" s="190" t="s">
        <v>2693</v>
      </c>
      <c r="D674" s="186">
        <f t="shared" si="18"/>
        <v>38</v>
      </c>
      <c r="E674" s="190"/>
      <c r="F674" s="191">
        <v>7000.0000000000009</v>
      </c>
      <c r="G674" s="372"/>
    </row>
    <row r="675" spans="1:7" x14ac:dyDescent="0.2">
      <c r="A675" s="187" t="s">
        <v>2696</v>
      </c>
      <c r="B675" s="190" t="s">
        <v>2697</v>
      </c>
      <c r="C675" s="190" t="s">
        <v>2698</v>
      </c>
      <c r="D675" s="186">
        <f t="shared" si="18"/>
        <v>36</v>
      </c>
      <c r="E675" s="190"/>
      <c r="F675" s="191">
        <v>10000</v>
      </c>
      <c r="G675" s="372"/>
    </row>
    <row r="676" spans="1:7" x14ac:dyDescent="0.2">
      <c r="A676" s="187" t="s">
        <v>2701</v>
      </c>
      <c r="B676" s="190" t="s">
        <v>2702</v>
      </c>
      <c r="C676" s="190" t="s">
        <v>2703</v>
      </c>
      <c r="D676" s="186">
        <f t="shared" si="18"/>
        <v>38</v>
      </c>
      <c r="E676" s="190"/>
      <c r="F676" s="191">
        <v>7700.0000000000009</v>
      </c>
      <c r="G676" s="372"/>
    </row>
    <row r="677" spans="1:7" x14ac:dyDescent="0.2">
      <c r="A677" s="187" t="s">
        <v>2706</v>
      </c>
      <c r="B677" s="190" t="s">
        <v>2707</v>
      </c>
      <c r="C677" s="190" t="s">
        <v>2708</v>
      </c>
      <c r="D677" s="186">
        <f t="shared" si="18"/>
        <v>36</v>
      </c>
      <c r="E677" s="190"/>
      <c r="F677" s="191">
        <v>11000</v>
      </c>
      <c r="G677" s="372"/>
    </row>
    <row r="678" spans="1:7" x14ac:dyDescent="0.2">
      <c r="A678" s="187" t="s">
        <v>2711</v>
      </c>
      <c r="B678" s="190" t="s">
        <v>2712</v>
      </c>
      <c r="C678" s="190" t="s">
        <v>2713</v>
      </c>
      <c r="D678" s="186">
        <f t="shared" si="18"/>
        <v>38</v>
      </c>
      <c r="E678" s="190"/>
      <c r="F678" s="191">
        <v>8400</v>
      </c>
      <c r="G678" s="372"/>
    </row>
    <row r="679" spans="1:7" x14ac:dyDescent="0.2">
      <c r="A679" s="187" t="s">
        <v>2716</v>
      </c>
      <c r="B679" s="190" t="s">
        <v>2717</v>
      </c>
      <c r="C679" s="190" t="s">
        <v>2718</v>
      </c>
      <c r="D679" s="186">
        <f t="shared" si="18"/>
        <v>36</v>
      </c>
      <c r="E679" s="190"/>
      <c r="F679" s="191">
        <v>12000</v>
      </c>
      <c r="G679" s="372"/>
    </row>
    <row r="680" spans="1:7" x14ac:dyDescent="0.2">
      <c r="A680" s="187" t="s">
        <v>2721</v>
      </c>
      <c r="B680" s="190" t="s">
        <v>2722</v>
      </c>
      <c r="C680" s="190" t="s">
        <v>2723</v>
      </c>
      <c r="D680" s="186">
        <f t="shared" si="18"/>
        <v>38</v>
      </c>
      <c r="E680" s="190"/>
      <c r="F680" s="191">
        <v>9100</v>
      </c>
      <c r="G680" s="372"/>
    </row>
    <row r="681" spans="1:7" x14ac:dyDescent="0.2">
      <c r="A681" s="187" t="s">
        <v>2726</v>
      </c>
      <c r="B681" s="190" t="s">
        <v>2727</v>
      </c>
      <c r="C681" s="190" t="s">
        <v>2728</v>
      </c>
      <c r="D681" s="186">
        <f t="shared" si="18"/>
        <v>36</v>
      </c>
      <c r="E681" s="190"/>
      <c r="F681" s="191">
        <v>13000</v>
      </c>
      <c r="G681" s="372"/>
    </row>
    <row r="682" spans="1:7" x14ac:dyDescent="0.2">
      <c r="A682" s="187" t="s">
        <v>2731</v>
      </c>
      <c r="B682" s="190" t="s">
        <v>2732</v>
      </c>
      <c r="C682" s="190" t="s">
        <v>2733</v>
      </c>
      <c r="D682" s="186">
        <f t="shared" si="18"/>
        <v>38</v>
      </c>
      <c r="E682" s="190"/>
      <c r="F682" s="191">
        <v>9800.0000000000018</v>
      </c>
      <c r="G682" s="372"/>
    </row>
    <row r="683" spans="1:7" x14ac:dyDescent="0.2">
      <c r="A683" s="187" t="s">
        <v>2736</v>
      </c>
      <c r="B683" s="190" t="s">
        <v>2737</v>
      </c>
      <c r="C683" s="190" t="s">
        <v>2738</v>
      </c>
      <c r="D683" s="186">
        <f t="shared" si="18"/>
        <v>36</v>
      </c>
      <c r="E683" s="190"/>
      <c r="F683" s="191">
        <v>14000</v>
      </c>
      <c r="G683" s="372"/>
    </row>
    <row r="684" spans="1:7" x14ac:dyDescent="0.2">
      <c r="A684" s="187" t="s">
        <v>2741</v>
      </c>
      <c r="B684" s="190" t="s">
        <v>2742</v>
      </c>
      <c r="C684" s="190" t="s">
        <v>2743</v>
      </c>
      <c r="D684" s="186">
        <f t="shared" si="18"/>
        <v>38</v>
      </c>
      <c r="E684" s="190"/>
      <c r="F684" s="191">
        <v>10500.000000000002</v>
      </c>
      <c r="G684" s="372"/>
    </row>
    <row r="685" spans="1:7" x14ac:dyDescent="0.2">
      <c r="A685" s="187" t="s">
        <v>2746</v>
      </c>
      <c r="B685" s="190" t="s">
        <v>2747</v>
      </c>
      <c r="C685" s="190" t="s">
        <v>2748</v>
      </c>
      <c r="D685" s="186">
        <f t="shared" si="18"/>
        <v>36</v>
      </c>
      <c r="E685" s="190"/>
      <c r="F685" s="191">
        <v>15000</v>
      </c>
      <c r="G685" s="372"/>
    </row>
    <row r="686" spans="1:7" x14ac:dyDescent="0.2">
      <c r="A686" s="187" t="s">
        <v>2751</v>
      </c>
      <c r="B686" s="190" t="s">
        <v>2752</v>
      </c>
      <c r="C686" s="190" t="s">
        <v>2753</v>
      </c>
      <c r="D686" s="186">
        <f t="shared" si="18"/>
        <v>38</v>
      </c>
      <c r="E686" s="190"/>
      <c r="F686" s="191">
        <v>11200.000000000002</v>
      </c>
      <c r="G686" s="372"/>
    </row>
    <row r="687" spans="1:7" x14ac:dyDescent="0.2">
      <c r="A687" s="187" t="s">
        <v>2756</v>
      </c>
      <c r="B687" s="190" t="s">
        <v>2757</v>
      </c>
      <c r="C687" s="190" t="s">
        <v>2758</v>
      </c>
      <c r="D687" s="186">
        <f t="shared" si="18"/>
        <v>36</v>
      </c>
      <c r="E687" s="190"/>
      <c r="F687" s="191">
        <v>16000</v>
      </c>
      <c r="G687" s="372"/>
    </row>
    <row r="688" spans="1:7" x14ac:dyDescent="0.2">
      <c r="A688" s="187" t="s">
        <v>2761</v>
      </c>
      <c r="B688" s="190" t="s">
        <v>2762</v>
      </c>
      <c r="C688" s="190" t="s">
        <v>2763</v>
      </c>
      <c r="D688" s="186">
        <f t="shared" si="18"/>
        <v>38</v>
      </c>
      <c r="E688" s="190"/>
      <c r="F688" s="191">
        <v>11900.000000000002</v>
      </c>
      <c r="G688" s="372"/>
    </row>
    <row r="689" spans="1:7" x14ac:dyDescent="0.2">
      <c r="A689" s="187" t="s">
        <v>2766</v>
      </c>
      <c r="B689" s="190" t="s">
        <v>2767</v>
      </c>
      <c r="C689" s="190" t="s">
        <v>2768</v>
      </c>
      <c r="D689" s="186">
        <f t="shared" si="18"/>
        <v>36</v>
      </c>
      <c r="E689" s="190"/>
      <c r="F689" s="191">
        <v>17000</v>
      </c>
      <c r="G689" s="372"/>
    </row>
    <row r="690" spans="1:7" x14ac:dyDescent="0.2">
      <c r="A690" s="187" t="s">
        <v>2771</v>
      </c>
      <c r="B690" s="190" t="s">
        <v>2772</v>
      </c>
      <c r="C690" s="190" t="s">
        <v>2773</v>
      </c>
      <c r="D690" s="186">
        <f t="shared" si="18"/>
        <v>38</v>
      </c>
      <c r="E690" s="190"/>
      <c r="F690" s="191">
        <v>12600.000000000002</v>
      </c>
      <c r="G690" s="372"/>
    </row>
    <row r="691" spans="1:7" x14ac:dyDescent="0.2">
      <c r="A691" s="187" t="s">
        <v>2776</v>
      </c>
      <c r="B691" s="190" t="s">
        <v>4196</v>
      </c>
      <c r="C691" s="190" t="s">
        <v>2778</v>
      </c>
      <c r="D691" s="186">
        <f t="shared" si="18"/>
        <v>36</v>
      </c>
      <c r="E691" s="190"/>
      <c r="F691" s="191">
        <v>18000</v>
      </c>
      <c r="G691" s="372"/>
    </row>
    <row r="692" spans="1:7" x14ac:dyDescent="0.2">
      <c r="A692" s="187" t="s">
        <v>2394</v>
      </c>
      <c r="B692" s="190" t="s">
        <v>4197</v>
      </c>
      <c r="C692" s="190" t="s">
        <v>4198</v>
      </c>
      <c r="D692" s="186">
        <f t="shared" ref="D692:D754" si="19">LEN(C692)</f>
        <v>26</v>
      </c>
      <c r="E692" s="190"/>
      <c r="F692" s="191">
        <v>360</v>
      </c>
      <c r="G692" s="372"/>
    </row>
    <row r="693" spans="1:7" x14ac:dyDescent="0.2">
      <c r="A693" s="187" t="s">
        <v>2398</v>
      </c>
      <c r="B693" s="190" t="s">
        <v>4199</v>
      </c>
      <c r="C693" s="190" t="s">
        <v>4200</v>
      </c>
      <c r="D693" s="186">
        <f t="shared" si="19"/>
        <v>24</v>
      </c>
      <c r="E693" s="190"/>
      <c r="F693" s="191">
        <v>514.28880000000004</v>
      </c>
      <c r="G693" s="372"/>
    </row>
    <row r="694" spans="1:7" x14ac:dyDescent="0.2">
      <c r="A694" s="187" t="s">
        <v>2402</v>
      </c>
      <c r="B694" s="190" t="s">
        <v>4201</v>
      </c>
      <c r="C694" s="190" t="s">
        <v>4202</v>
      </c>
      <c r="D694" s="186">
        <f t="shared" si="19"/>
        <v>26</v>
      </c>
      <c r="E694" s="190"/>
      <c r="F694" s="191">
        <v>600</v>
      </c>
      <c r="G694" s="372"/>
    </row>
    <row r="695" spans="1:7" x14ac:dyDescent="0.2">
      <c r="A695" s="187" t="s">
        <v>2406</v>
      </c>
      <c r="B695" s="190" t="s">
        <v>4203</v>
      </c>
      <c r="C695" s="190" t="s">
        <v>4204</v>
      </c>
      <c r="D695" s="186">
        <f t="shared" si="19"/>
        <v>24</v>
      </c>
      <c r="E695" s="190"/>
      <c r="F695" s="191">
        <v>857.14800000000002</v>
      </c>
      <c r="G695" s="372"/>
    </row>
    <row r="696" spans="1:7" x14ac:dyDescent="0.2">
      <c r="A696" s="187" t="s">
        <v>2410</v>
      </c>
      <c r="B696" s="190" t="s">
        <v>4205</v>
      </c>
      <c r="C696" s="190" t="s">
        <v>4206</v>
      </c>
      <c r="D696" s="186">
        <f t="shared" si="19"/>
        <v>26</v>
      </c>
      <c r="E696" s="190"/>
      <c r="F696" s="191">
        <v>1200</v>
      </c>
      <c r="G696" s="372"/>
    </row>
    <row r="697" spans="1:7" x14ac:dyDescent="0.2">
      <c r="A697" s="187" t="s">
        <v>2414</v>
      </c>
      <c r="B697" s="190" t="s">
        <v>4207</v>
      </c>
      <c r="C697" s="190" t="s">
        <v>4208</v>
      </c>
      <c r="D697" s="186">
        <f t="shared" si="19"/>
        <v>24</v>
      </c>
      <c r="E697" s="190"/>
      <c r="F697" s="191">
        <v>1714.296</v>
      </c>
      <c r="G697" s="372"/>
    </row>
    <row r="698" spans="1:7" x14ac:dyDescent="0.2">
      <c r="A698" s="187" t="s">
        <v>2418</v>
      </c>
      <c r="B698" s="190" t="s">
        <v>4209</v>
      </c>
      <c r="C698" s="190" t="s">
        <v>4210</v>
      </c>
      <c r="D698" s="186">
        <f t="shared" si="19"/>
        <v>26</v>
      </c>
      <c r="E698" s="190"/>
      <c r="F698" s="191">
        <v>2100</v>
      </c>
      <c r="G698" s="372"/>
    </row>
    <row r="699" spans="1:7" x14ac:dyDescent="0.2">
      <c r="A699" s="187" t="s">
        <v>2422</v>
      </c>
      <c r="B699" s="190" t="s">
        <v>4211</v>
      </c>
      <c r="C699" s="190" t="s">
        <v>4212</v>
      </c>
      <c r="D699" s="186">
        <f t="shared" si="19"/>
        <v>24</v>
      </c>
      <c r="E699" s="190"/>
      <c r="F699" s="191">
        <v>3000.018</v>
      </c>
      <c r="G699" s="372"/>
    </row>
    <row r="700" spans="1:7" x14ac:dyDescent="0.2">
      <c r="A700" s="187" t="s">
        <v>2426</v>
      </c>
      <c r="B700" s="190" t="s">
        <v>4213</v>
      </c>
      <c r="C700" s="190" t="s">
        <v>4214</v>
      </c>
      <c r="D700" s="186">
        <f t="shared" si="19"/>
        <v>37</v>
      </c>
      <c r="E700" s="190"/>
      <c r="F700" s="191">
        <v>240</v>
      </c>
      <c r="G700" s="372"/>
    </row>
    <row r="701" spans="1:7" x14ac:dyDescent="0.2">
      <c r="A701" s="187" t="s">
        <v>2430</v>
      </c>
      <c r="B701" s="190" t="s">
        <v>4215</v>
      </c>
      <c r="C701" s="190" t="s">
        <v>4216</v>
      </c>
      <c r="D701" s="186">
        <f t="shared" si="19"/>
        <v>35</v>
      </c>
      <c r="E701" s="190"/>
      <c r="F701" s="191">
        <v>342.85919999999999</v>
      </c>
      <c r="G701" s="372"/>
    </row>
    <row r="702" spans="1:7" x14ac:dyDescent="0.2">
      <c r="A702" s="187" t="s">
        <v>2434</v>
      </c>
      <c r="B702" s="190" t="s">
        <v>4217</v>
      </c>
      <c r="C702" s="190" t="s">
        <v>4218</v>
      </c>
      <c r="D702" s="186">
        <f t="shared" si="19"/>
        <v>37</v>
      </c>
      <c r="E702" s="190"/>
      <c r="F702" s="191">
        <v>840</v>
      </c>
      <c r="G702" s="372"/>
    </row>
    <row r="703" spans="1:7" x14ac:dyDescent="0.2">
      <c r="A703" s="187" t="s">
        <v>2438</v>
      </c>
      <c r="B703" s="190" t="s">
        <v>4219</v>
      </c>
      <c r="C703" s="190" t="s">
        <v>4220</v>
      </c>
      <c r="D703" s="186">
        <f t="shared" si="19"/>
        <v>35</v>
      </c>
      <c r="E703" s="190"/>
      <c r="F703" s="191">
        <v>1200.0072</v>
      </c>
      <c r="G703" s="372"/>
    </row>
    <row r="704" spans="1:7" x14ac:dyDescent="0.2">
      <c r="A704" s="187" t="s">
        <v>2442</v>
      </c>
      <c r="B704" s="190" t="s">
        <v>4221</v>
      </c>
      <c r="C704" s="190" t="s">
        <v>4222</v>
      </c>
      <c r="D704" s="186">
        <f t="shared" si="19"/>
        <v>37</v>
      </c>
      <c r="E704" s="190"/>
      <c r="F704" s="191">
        <v>1740</v>
      </c>
      <c r="G704" s="372"/>
    </row>
    <row r="705" spans="1:7" x14ac:dyDescent="0.2">
      <c r="A705" s="187" t="s">
        <v>2446</v>
      </c>
      <c r="B705" s="190" t="s">
        <v>4223</v>
      </c>
      <c r="C705" s="190" t="s">
        <v>4224</v>
      </c>
      <c r="D705" s="186">
        <f t="shared" si="19"/>
        <v>35</v>
      </c>
      <c r="E705" s="190"/>
      <c r="F705" s="191">
        <v>2485.7292000000002</v>
      </c>
      <c r="G705" s="372"/>
    </row>
    <row r="706" spans="1:7" x14ac:dyDescent="0.2">
      <c r="A706" s="187" t="s">
        <v>2450</v>
      </c>
      <c r="B706" s="190" t="s">
        <v>4225</v>
      </c>
      <c r="C706" s="190" t="s">
        <v>4226</v>
      </c>
      <c r="D706" s="186">
        <f t="shared" si="19"/>
        <v>37</v>
      </c>
      <c r="E706" s="190"/>
      <c r="F706" s="191">
        <v>600</v>
      </c>
      <c r="G706" s="372"/>
    </row>
    <row r="707" spans="1:7" x14ac:dyDescent="0.2">
      <c r="A707" s="187" t="s">
        <v>2454</v>
      </c>
      <c r="B707" s="190" t="s">
        <v>4227</v>
      </c>
      <c r="C707" s="190" t="s">
        <v>4228</v>
      </c>
      <c r="D707" s="186">
        <f t="shared" si="19"/>
        <v>35</v>
      </c>
      <c r="E707" s="190"/>
      <c r="F707" s="191">
        <v>857.14800000000002</v>
      </c>
      <c r="G707" s="372"/>
    </row>
    <row r="708" spans="1:7" x14ac:dyDescent="0.2">
      <c r="A708" s="187" t="s">
        <v>2458</v>
      </c>
      <c r="B708" s="190" t="s">
        <v>4229</v>
      </c>
      <c r="C708" s="190" t="s">
        <v>4230</v>
      </c>
      <c r="D708" s="186">
        <f t="shared" si="19"/>
        <v>37</v>
      </c>
      <c r="E708" s="190"/>
      <c r="F708" s="191">
        <v>1500</v>
      </c>
      <c r="G708" s="372"/>
    </row>
    <row r="709" spans="1:7" x14ac:dyDescent="0.2">
      <c r="A709" s="187" t="s">
        <v>2462</v>
      </c>
      <c r="B709" s="190" t="s">
        <v>4231</v>
      </c>
      <c r="C709" s="190" t="s">
        <v>4232</v>
      </c>
      <c r="D709" s="186">
        <f t="shared" si="19"/>
        <v>35</v>
      </c>
      <c r="E709" s="190"/>
      <c r="F709" s="191">
        <v>2142.87</v>
      </c>
      <c r="G709" s="372"/>
    </row>
    <row r="710" spans="1:7" x14ac:dyDescent="0.2">
      <c r="A710" s="187" t="s">
        <v>2466</v>
      </c>
      <c r="B710" s="190" t="s">
        <v>4233</v>
      </c>
      <c r="C710" s="190" t="s">
        <v>4234</v>
      </c>
      <c r="D710" s="186">
        <f t="shared" si="19"/>
        <v>37</v>
      </c>
      <c r="E710" s="190"/>
      <c r="F710" s="191">
        <v>900</v>
      </c>
      <c r="G710" s="372"/>
    </row>
    <row r="711" spans="1:7" x14ac:dyDescent="0.2">
      <c r="A711" s="187" t="s">
        <v>2470</v>
      </c>
      <c r="B711" s="190" t="s">
        <v>4235</v>
      </c>
      <c r="C711" s="190" t="s">
        <v>4236</v>
      </c>
      <c r="D711" s="186">
        <f t="shared" si="19"/>
        <v>35</v>
      </c>
      <c r="E711" s="190"/>
      <c r="F711" s="191">
        <v>1285.722</v>
      </c>
      <c r="G711" s="372"/>
    </row>
    <row r="712" spans="1:7" x14ac:dyDescent="0.2">
      <c r="A712" s="187" t="s">
        <v>2474</v>
      </c>
      <c r="B712" s="190" t="s">
        <v>4237</v>
      </c>
      <c r="C712" s="190" t="s">
        <v>4238</v>
      </c>
      <c r="D712" s="186">
        <f t="shared" si="19"/>
        <v>26</v>
      </c>
      <c r="E712" s="190"/>
      <c r="F712" s="191">
        <v>1800</v>
      </c>
      <c r="G712" s="372"/>
    </row>
    <row r="713" spans="1:7" x14ac:dyDescent="0.2">
      <c r="A713" s="187" t="s">
        <v>2479</v>
      </c>
      <c r="B713" s="190" t="s">
        <v>4239</v>
      </c>
      <c r="C713" s="190" t="s">
        <v>4240</v>
      </c>
      <c r="D713" s="186">
        <f t="shared" si="19"/>
        <v>24</v>
      </c>
      <c r="E713" s="190"/>
      <c r="F713" s="191">
        <v>2571.444</v>
      </c>
      <c r="G713" s="372"/>
    </row>
    <row r="714" spans="1:7" x14ac:dyDescent="0.2">
      <c r="A714" s="187" t="s">
        <v>2484</v>
      </c>
      <c r="B714" s="190" t="s">
        <v>4241</v>
      </c>
      <c r="C714" s="190" t="s">
        <v>4242</v>
      </c>
      <c r="D714" s="186">
        <f t="shared" si="19"/>
        <v>26</v>
      </c>
      <c r="E714" s="190"/>
      <c r="F714" s="191">
        <v>2700</v>
      </c>
      <c r="G714" s="372"/>
    </row>
    <row r="715" spans="1:7" x14ac:dyDescent="0.2">
      <c r="A715" s="187" t="s">
        <v>2489</v>
      </c>
      <c r="B715" s="190" t="s">
        <v>4243</v>
      </c>
      <c r="C715" s="190" t="s">
        <v>4244</v>
      </c>
      <c r="D715" s="186">
        <f t="shared" si="19"/>
        <v>24</v>
      </c>
      <c r="E715" s="190"/>
      <c r="F715" s="191">
        <v>3857.1660000000002</v>
      </c>
      <c r="G715" s="372"/>
    </row>
    <row r="716" spans="1:7" x14ac:dyDescent="0.2">
      <c r="A716" s="187" t="s">
        <v>2494</v>
      </c>
      <c r="B716" s="190" t="s">
        <v>4245</v>
      </c>
      <c r="C716" s="190" t="s">
        <v>4246</v>
      </c>
      <c r="D716" s="186">
        <f t="shared" si="19"/>
        <v>37</v>
      </c>
      <c r="E716" s="190"/>
      <c r="F716" s="191">
        <v>900</v>
      </c>
      <c r="G716" s="372"/>
    </row>
    <row r="717" spans="1:7" x14ac:dyDescent="0.2">
      <c r="A717" s="187" t="s">
        <v>2499</v>
      </c>
      <c r="B717" s="190" t="s">
        <v>4247</v>
      </c>
      <c r="C717" s="190" t="s">
        <v>4248</v>
      </c>
      <c r="D717" s="186">
        <f t="shared" si="19"/>
        <v>36</v>
      </c>
      <c r="E717" s="190"/>
      <c r="F717" s="191">
        <v>1285.722</v>
      </c>
      <c r="G717" s="372"/>
    </row>
    <row r="718" spans="1:7" x14ac:dyDescent="0.2">
      <c r="A718" s="187" t="s">
        <v>2504</v>
      </c>
      <c r="B718" s="190" t="s">
        <v>4249</v>
      </c>
      <c r="C718" s="190" t="s">
        <v>4250</v>
      </c>
      <c r="D718" s="186">
        <f t="shared" si="19"/>
        <v>37</v>
      </c>
      <c r="E718" s="190"/>
      <c r="F718" s="191">
        <v>1500</v>
      </c>
      <c r="G718" s="372"/>
    </row>
    <row r="719" spans="1:7" x14ac:dyDescent="0.2">
      <c r="A719" s="187" t="s">
        <v>2509</v>
      </c>
      <c r="B719" s="190" t="s">
        <v>4251</v>
      </c>
      <c r="C719" s="190" t="s">
        <v>4252</v>
      </c>
      <c r="D719" s="186">
        <f t="shared" si="19"/>
        <v>35</v>
      </c>
      <c r="E719" s="190"/>
      <c r="F719" s="191">
        <v>2142.87</v>
      </c>
      <c r="G719" s="372"/>
    </row>
    <row r="720" spans="1:7" x14ac:dyDescent="0.2">
      <c r="A720" s="187" t="s">
        <v>2514</v>
      </c>
      <c r="B720" s="190" t="s">
        <v>4253</v>
      </c>
      <c r="C720" s="190" t="s">
        <v>4254</v>
      </c>
      <c r="D720" s="186">
        <f t="shared" si="19"/>
        <v>38</v>
      </c>
      <c r="E720" s="190"/>
      <c r="F720" s="191">
        <v>3000</v>
      </c>
      <c r="G720" s="372"/>
    </row>
    <row r="721" spans="1:7" x14ac:dyDescent="0.2">
      <c r="A721" s="187" t="s">
        <v>2519</v>
      </c>
      <c r="B721" s="190" t="s">
        <v>4255</v>
      </c>
      <c r="C721" s="190" t="s">
        <v>4256</v>
      </c>
      <c r="D721" s="186">
        <f t="shared" si="19"/>
        <v>36</v>
      </c>
      <c r="E721" s="190"/>
      <c r="F721" s="191">
        <v>4285.74</v>
      </c>
      <c r="G721" s="372"/>
    </row>
    <row r="722" spans="1:7" x14ac:dyDescent="0.2">
      <c r="A722" s="187" t="s">
        <v>2524</v>
      </c>
      <c r="B722" s="190" t="s">
        <v>4257</v>
      </c>
      <c r="C722" s="190" t="s">
        <v>4258</v>
      </c>
      <c r="D722" s="186">
        <f t="shared" si="19"/>
        <v>38</v>
      </c>
      <c r="E722" s="190"/>
      <c r="F722" s="191">
        <v>4500</v>
      </c>
      <c r="G722" s="372"/>
    </row>
    <row r="723" spans="1:7" x14ac:dyDescent="0.2">
      <c r="A723" s="187" t="s">
        <v>2529</v>
      </c>
      <c r="B723" s="190" t="s">
        <v>4259</v>
      </c>
      <c r="C723" s="190" t="s">
        <v>4260</v>
      </c>
      <c r="D723" s="186">
        <f t="shared" si="19"/>
        <v>36</v>
      </c>
      <c r="E723" s="190"/>
      <c r="F723" s="191">
        <v>6428.6100000000006</v>
      </c>
      <c r="G723" s="372"/>
    </row>
    <row r="724" spans="1:7" x14ac:dyDescent="0.2">
      <c r="A724" s="187" t="s">
        <v>2534</v>
      </c>
      <c r="B724" s="190" t="s">
        <v>4261</v>
      </c>
      <c r="C724" s="190" t="s">
        <v>4262</v>
      </c>
      <c r="D724" s="186">
        <f t="shared" si="19"/>
        <v>38</v>
      </c>
      <c r="E724" s="190"/>
      <c r="F724" s="191">
        <v>6000</v>
      </c>
      <c r="G724" s="372"/>
    </row>
    <row r="725" spans="1:7" x14ac:dyDescent="0.2">
      <c r="A725" s="187" t="s">
        <v>2539</v>
      </c>
      <c r="B725" s="190" t="s">
        <v>4263</v>
      </c>
      <c r="C725" s="190" t="s">
        <v>4264</v>
      </c>
      <c r="D725" s="186">
        <f t="shared" si="19"/>
        <v>36</v>
      </c>
      <c r="E725" s="190"/>
      <c r="F725" s="191">
        <v>8571.48</v>
      </c>
      <c r="G725" s="372"/>
    </row>
    <row r="726" spans="1:7" x14ac:dyDescent="0.2">
      <c r="A726" s="187" t="s">
        <v>2544</v>
      </c>
      <c r="B726" s="190" t="s">
        <v>4265</v>
      </c>
      <c r="C726" s="190" t="s">
        <v>4266</v>
      </c>
      <c r="D726" s="186">
        <f t="shared" si="19"/>
        <v>38</v>
      </c>
      <c r="E726" s="190"/>
      <c r="F726" s="191">
        <v>7500</v>
      </c>
      <c r="G726" s="372"/>
    </row>
    <row r="727" spans="1:7" x14ac:dyDescent="0.2">
      <c r="A727" s="187" t="s">
        <v>2549</v>
      </c>
      <c r="B727" s="190" t="s">
        <v>4267</v>
      </c>
      <c r="C727" s="190" t="s">
        <v>4268</v>
      </c>
      <c r="D727" s="186">
        <f t="shared" si="19"/>
        <v>36</v>
      </c>
      <c r="E727" s="190"/>
      <c r="F727" s="191">
        <v>10714.35</v>
      </c>
      <c r="G727" s="372"/>
    </row>
    <row r="728" spans="1:7" x14ac:dyDescent="0.2">
      <c r="A728" s="187" t="s">
        <v>2554</v>
      </c>
      <c r="B728" s="190" t="s">
        <v>4269</v>
      </c>
      <c r="C728" s="190" t="s">
        <v>4270</v>
      </c>
      <c r="D728" s="186">
        <f t="shared" si="19"/>
        <v>38</v>
      </c>
      <c r="E728" s="190"/>
      <c r="F728" s="191">
        <v>9000</v>
      </c>
      <c r="G728" s="372"/>
    </row>
    <row r="729" spans="1:7" x14ac:dyDescent="0.2">
      <c r="A729" s="187" t="s">
        <v>2559</v>
      </c>
      <c r="B729" s="190" t="s">
        <v>4271</v>
      </c>
      <c r="C729" s="190" t="s">
        <v>4272</v>
      </c>
      <c r="D729" s="186">
        <f t="shared" si="19"/>
        <v>36</v>
      </c>
      <c r="E729" s="190"/>
      <c r="F729" s="191">
        <v>12857.220000000001</v>
      </c>
      <c r="G729" s="372"/>
    </row>
    <row r="730" spans="1:7" x14ac:dyDescent="0.2">
      <c r="A730" s="187" t="s">
        <v>2564</v>
      </c>
      <c r="B730" s="190" t="s">
        <v>4273</v>
      </c>
      <c r="C730" s="190" t="s">
        <v>4274</v>
      </c>
      <c r="D730" s="186">
        <f t="shared" si="19"/>
        <v>38</v>
      </c>
      <c r="E730" s="190"/>
      <c r="F730" s="191">
        <v>10500</v>
      </c>
      <c r="G730" s="372"/>
    </row>
    <row r="731" spans="1:7" x14ac:dyDescent="0.2">
      <c r="A731" s="187" t="s">
        <v>2569</v>
      </c>
      <c r="B731" s="190" t="s">
        <v>4275</v>
      </c>
      <c r="C731" s="190" t="s">
        <v>4276</v>
      </c>
      <c r="D731" s="186">
        <f t="shared" si="19"/>
        <v>36</v>
      </c>
      <c r="E731" s="190"/>
      <c r="F731" s="191">
        <v>15000.09</v>
      </c>
      <c r="G731" s="372"/>
    </row>
    <row r="732" spans="1:7" x14ac:dyDescent="0.2">
      <c r="A732" s="187" t="s">
        <v>2574</v>
      </c>
      <c r="B732" s="190" t="s">
        <v>4277</v>
      </c>
      <c r="C732" s="190" t="s">
        <v>4278</v>
      </c>
      <c r="D732" s="186">
        <f t="shared" si="19"/>
        <v>38</v>
      </c>
      <c r="E732" s="190"/>
      <c r="F732" s="191">
        <v>12000</v>
      </c>
      <c r="G732" s="372"/>
    </row>
    <row r="733" spans="1:7" x14ac:dyDescent="0.2">
      <c r="A733" s="187" t="s">
        <v>2579</v>
      </c>
      <c r="B733" s="190" t="s">
        <v>4279</v>
      </c>
      <c r="C733" s="190" t="s">
        <v>4280</v>
      </c>
      <c r="D733" s="186">
        <f t="shared" si="19"/>
        <v>36</v>
      </c>
      <c r="E733" s="190"/>
      <c r="F733" s="191">
        <v>17142.96</v>
      </c>
      <c r="G733" s="372"/>
    </row>
    <row r="734" spans="1:7" x14ac:dyDescent="0.2">
      <c r="A734" s="187" t="s">
        <v>2584</v>
      </c>
      <c r="B734" s="190" t="s">
        <v>4281</v>
      </c>
      <c r="C734" s="190" t="s">
        <v>4282</v>
      </c>
      <c r="D734" s="186">
        <f t="shared" si="19"/>
        <v>38</v>
      </c>
      <c r="E734" s="190"/>
      <c r="F734" s="191">
        <v>13500</v>
      </c>
      <c r="G734" s="372"/>
    </row>
    <row r="735" spans="1:7" x14ac:dyDescent="0.2">
      <c r="A735" s="187" t="s">
        <v>2589</v>
      </c>
      <c r="B735" s="190" t="s">
        <v>4283</v>
      </c>
      <c r="C735" s="190" t="s">
        <v>4284</v>
      </c>
      <c r="D735" s="186">
        <f t="shared" si="19"/>
        <v>36</v>
      </c>
      <c r="E735" s="190"/>
      <c r="F735" s="191">
        <v>19285.830000000002</v>
      </c>
      <c r="G735" s="372"/>
    </row>
    <row r="736" spans="1:7" x14ac:dyDescent="0.2">
      <c r="A736" s="187" t="s">
        <v>2594</v>
      </c>
      <c r="B736" s="190" t="s">
        <v>4285</v>
      </c>
      <c r="C736" s="190" t="s">
        <v>4286</v>
      </c>
      <c r="D736" s="186">
        <f t="shared" si="19"/>
        <v>26</v>
      </c>
      <c r="E736" s="190"/>
      <c r="F736" s="191">
        <v>10500</v>
      </c>
      <c r="G736" s="372"/>
    </row>
    <row r="737" spans="1:7" x14ac:dyDescent="0.2">
      <c r="A737" s="187" t="s">
        <v>2599</v>
      </c>
      <c r="B737" s="190" t="s">
        <v>4287</v>
      </c>
      <c r="C737" s="190" t="s">
        <v>4288</v>
      </c>
      <c r="D737" s="186">
        <f t="shared" si="19"/>
        <v>24</v>
      </c>
      <c r="E737" s="190"/>
      <c r="F737" s="191">
        <v>15000.09</v>
      </c>
      <c r="G737" s="372"/>
    </row>
    <row r="738" spans="1:7" x14ac:dyDescent="0.2">
      <c r="A738" s="187" t="s">
        <v>2604</v>
      </c>
      <c r="B738" s="190" t="s">
        <v>4289</v>
      </c>
      <c r="C738" s="190" t="s">
        <v>4290</v>
      </c>
      <c r="D738" s="186">
        <f t="shared" si="19"/>
        <v>37</v>
      </c>
      <c r="E738" s="190"/>
      <c r="F738" s="191">
        <v>1500</v>
      </c>
      <c r="G738" s="372"/>
    </row>
    <row r="739" spans="1:7" x14ac:dyDescent="0.2">
      <c r="A739" s="187" t="s">
        <v>2609</v>
      </c>
      <c r="B739" s="190" t="s">
        <v>4291</v>
      </c>
      <c r="C739" s="190" t="s">
        <v>4292</v>
      </c>
      <c r="D739" s="186">
        <f t="shared" si="19"/>
        <v>35</v>
      </c>
      <c r="E739" s="190"/>
      <c r="F739" s="191">
        <v>2142.87</v>
      </c>
      <c r="G739" s="372"/>
    </row>
    <row r="740" spans="1:7" x14ac:dyDescent="0.2">
      <c r="A740" s="187" t="s">
        <v>2614</v>
      </c>
      <c r="B740" s="190" t="s">
        <v>4293</v>
      </c>
      <c r="C740" s="190" t="s">
        <v>4294</v>
      </c>
      <c r="D740" s="186">
        <f t="shared" si="19"/>
        <v>38</v>
      </c>
      <c r="E740" s="190"/>
      <c r="F740" s="191">
        <v>3000</v>
      </c>
      <c r="G740" s="372"/>
    </row>
    <row r="741" spans="1:7" x14ac:dyDescent="0.2">
      <c r="A741" s="187" t="s">
        <v>2619</v>
      </c>
      <c r="B741" s="190" t="s">
        <v>4295</v>
      </c>
      <c r="C741" s="190" t="s">
        <v>4296</v>
      </c>
      <c r="D741" s="186">
        <f t="shared" si="19"/>
        <v>36</v>
      </c>
      <c r="E741" s="190"/>
      <c r="F741" s="191">
        <v>4285.74</v>
      </c>
      <c r="G741" s="372"/>
    </row>
    <row r="742" spans="1:7" x14ac:dyDescent="0.2">
      <c r="A742" s="187" t="s">
        <v>2624</v>
      </c>
      <c r="B742" s="190" t="s">
        <v>4297</v>
      </c>
      <c r="C742" s="190" t="s">
        <v>4298</v>
      </c>
      <c r="D742" s="186">
        <f t="shared" si="19"/>
        <v>38</v>
      </c>
      <c r="E742" s="190"/>
      <c r="F742" s="191">
        <v>4500</v>
      </c>
      <c r="G742" s="372"/>
    </row>
    <row r="743" spans="1:7" x14ac:dyDescent="0.2">
      <c r="A743" s="187" t="s">
        <v>2629</v>
      </c>
      <c r="B743" s="190" t="s">
        <v>4299</v>
      </c>
      <c r="C743" s="190" t="s">
        <v>4300</v>
      </c>
      <c r="D743" s="186">
        <f t="shared" si="19"/>
        <v>36</v>
      </c>
      <c r="E743" s="190"/>
      <c r="F743" s="191">
        <v>6428.6100000000006</v>
      </c>
      <c r="G743" s="372"/>
    </row>
    <row r="744" spans="1:7" x14ac:dyDescent="0.2">
      <c r="A744" s="187" t="s">
        <v>2634</v>
      </c>
      <c r="B744" s="190" t="s">
        <v>4301</v>
      </c>
      <c r="C744" s="190" t="s">
        <v>4302</v>
      </c>
      <c r="D744" s="186">
        <f t="shared" si="19"/>
        <v>38</v>
      </c>
      <c r="E744" s="190"/>
      <c r="F744" s="191">
        <v>6000</v>
      </c>
      <c r="G744" s="372"/>
    </row>
    <row r="745" spans="1:7" x14ac:dyDescent="0.2">
      <c r="A745" s="187" t="s">
        <v>2639</v>
      </c>
      <c r="B745" s="190" t="s">
        <v>4303</v>
      </c>
      <c r="C745" s="190" t="s">
        <v>4304</v>
      </c>
      <c r="D745" s="186">
        <f t="shared" si="19"/>
        <v>36</v>
      </c>
      <c r="E745" s="190"/>
      <c r="F745" s="191">
        <v>8571.48</v>
      </c>
      <c r="G745" s="372"/>
    </row>
    <row r="746" spans="1:7" x14ac:dyDescent="0.2">
      <c r="A746" s="187" t="s">
        <v>2644</v>
      </c>
      <c r="B746" s="190" t="s">
        <v>4305</v>
      </c>
      <c r="C746" s="190" t="s">
        <v>4306</v>
      </c>
      <c r="D746" s="186">
        <f t="shared" si="19"/>
        <v>38</v>
      </c>
      <c r="E746" s="190"/>
      <c r="F746" s="191">
        <v>7500</v>
      </c>
      <c r="G746" s="372"/>
    </row>
    <row r="747" spans="1:7" x14ac:dyDescent="0.2">
      <c r="A747" s="187" t="s">
        <v>2649</v>
      </c>
      <c r="B747" s="190" t="s">
        <v>4307</v>
      </c>
      <c r="C747" s="190" t="s">
        <v>4308</v>
      </c>
      <c r="D747" s="186">
        <f t="shared" si="19"/>
        <v>36</v>
      </c>
      <c r="E747" s="190"/>
      <c r="F747" s="191">
        <v>10714.35</v>
      </c>
      <c r="G747" s="372"/>
    </row>
    <row r="748" spans="1:7" x14ac:dyDescent="0.2">
      <c r="A748" s="187" t="s">
        <v>2654</v>
      </c>
      <c r="B748" s="190" t="s">
        <v>4309</v>
      </c>
      <c r="C748" s="190" t="s">
        <v>4310</v>
      </c>
      <c r="D748" s="186">
        <f t="shared" si="19"/>
        <v>38</v>
      </c>
      <c r="E748" s="190"/>
      <c r="F748" s="191">
        <v>9000</v>
      </c>
      <c r="G748" s="372"/>
    </row>
    <row r="749" spans="1:7" x14ac:dyDescent="0.2">
      <c r="A749" s="187" t="s">
        <v>2659</v>
      </c>
      <c r="B749" s="190" t="s">
        <v>4311</v>
      </c>
      <c r="C749" s="190" t="s">
        <v>4312</v>
      </c>
      <c r="D749" s="186">
        <f t="shared" si="19"/>
        <v>36</v>
      </c>
      <c r="E749" s="190"/>
      <c r="F749" s="191">
        <v>12857.220000000001</v>
      </c>
      <c r="G749" s="372"/>
    </row>
    <row r="750" spans="1:7" x14ac:dyDescent="0.2">
      <c r="A750" s="187" t="s">
        <v>2664</v>
      </c>
      <c r="B750" s="190" t="s">
        <v>4313</v>
      </c>
      <c r="C750" s="190" t="s">
        <v>4314</v>
      </c>
      <c r="D750" s="186">
        <f t="shared" si="19"/>
        <v>38</v>
      </c>
      <c r="E750" s="190"/>
      <c r="F750" s="191">
        <v>10500</v>
      </c>
      <c r="G750" s="372"/>
    </row>
    <row r="751" spans="1:7" x14ac:dyDescent="0.2">
      <c r="A751" s="187" t="s">
        <v>2669</v>
      </c>
      <c r="B751" s="190" t="s">
        <v>4315</v>
      </c>
      <c r="C751" s="190" t="s">
        <v>4316</v>
      </c>
      <c r="D751" s="186">
        <f t="shared" si="19"/>
        <v>36</v>
      </c>
      <c r="E751" s="190"/>
      <c r="F751" s="191">
        <v>15000.09</v>
      </c>
      <c r="G751" s="372"/>
    </row>
    <row r="752" spans="1:7" x14ac:dyDescent="0.2">
      <c r="A752" s="187" t="s">
        <v>2674</v>
      </c>
      <c r="B752" s="190" t="s">
        <v>4317</v>
      </c>
      <c r="C752" s="190" t="s">
        <v>4318</v>
      </c>
      <c r="D752" s="186">
        <f t="shared" si="19"/>
        <v>38</v>
      </c>
      <c r="E752" s="190"/>
      <c r="F752" s="191">
        <v>12000</v>
      </c>
      <c r="G752" s="372"/>
    </row>
    <row r="753" spans="1:7" x14ac:dyDescent="0.2">
      <c r="A753" s="187" t="s">
        <v>2679</v>
      </c>
      <c r="B753" s="190" t="s">
        <v>4319</v>
      </c>
      <c r="C753" s="190" t="s">
        <v>4320</v>
      </c>
      <c r="D753" s="186">
        <f t="shared" si="19"/>
        <v>36</v>
      </c>
      <c r="E753" s="190"/>
      <c r="F753" s="191">
        <v>17142.96</v>
      </c>
      <c r="G753" s="372"/>
    </row>
    <row r="754" spans="1:7" x14ac:dyDescent="0.2">
      <c r="A754" s="187" t="s">
        <v>2684</v>
      </c>
      <c r="B754" s="190" t="s">
        <v>4321</v>
      </c>
      <c r="C754" s="190" t="s">
        <v>4322</v>
      </c>
      <c r="D754" s="186">
        <f t="shared" si="19"/>
        <v>38</v>
      </c>
      <c r="E754" s="190"/>
      <c r="F754" s="191">
        <v>13500</v>
      </c>
      <c r="G754" s="372"/>
    </row>
    <row r="755" spans="1:7" x14ac:dyDescent="0.2">
      <c r="A755" s="187" t="s">
        <v>2689</v>
      </c>
      <c r="B755" s="190" t="s">
        <v>4323</v>
      </c>
      <c r="C755" s="190" t="s">
        <v>4324</v>
      </c>
      <c r="D755" s="186">
        <f t="shared" ref="D755:D798" si="20">LEN(C755)</f>
        <v>36</v>
      </c>
      <c r="E755" s="190"/>
      <c r="F755" s="191">
        <v>19285.830000000002</v>
      </c>
      <c r="G755" s="372"/>
    </row>
    <row r="756" spans="1:7" x14ac:dyDescent="0.2">
      <c r="A756" s="187" t="s">
        <v>2694</v>
      </c>
      <c r="B756" s="190" t="s">
        <v>4325</v>
      </c>
      <c r="C756" s="190" t="s">
        <v>4326</v>
      </c>
      <c r="D756" s="186">
        <f t="shared" si="20"/>
        <v>38</v>
      </c>
      <c r="E756" s="190"/>
      <c r="F756" s="191">
        <v>15000</v>
      </c>
      <c r="G756" s="372"/>
    </row>
    <row r="757" spans="1:7" x14ac:dyDescent="0.2">
      <c r="A757" s="187" t="s">
        <v>2699</v>
      </c>
      <c r="B757" s="190" t="s">
        <v>4327</v>
      </c>
      <c r="C757" s="190" t="s">
        <v>4328</v>
      </c>
      <c r="D757" s="186">
        <f t="shared" si="20"/>
        <v>36</v>
      </c>
      <c r="E757" s="190"/>
      <c r="F757" s="191">
        <v>21428.7</v>
      </c>
      <c r="G757" s="372"/>
    </row>
    <row r="758" spans="1:7" x14ac:dyDescent="0.2">
      <c r="A758" s="187" t="s">
        <v>2704</v>
      </c>
      <c r="B758" s="190" t="s">
        <v>4329</v>
      </c>
      <c r="C758" s="190" t="s">
        <v>4330</v>
      </c>
      <c r="D758" s="186">
        <f t="shared" si="20"/>
        <v>38</v>
      </c>
      <c r="E758" s="190"/>
      <c r="F758" s="191">
        <v>16500</v>
      </c>
      <c r="G758" s="372"/>
    </row>
    <row r="759" spans="1:7" x14ac:dyDescent="0.2">
      <c r="A759" s="187" t="s">
        <v>2709</v>
      </c>
      <c r="B759" s="190" t="s">
        <v>4331</v>
      </c>
      <c r="C759" s="190" t="s">
        <v>4332</v>
      </c>
      <c r="D759" s="186">
        <f t="shared" si="20"/>
        <v>36</v>
      </c>
      <c r="E759" s="190"/>
      <c r="F759" s="191">
        <v>23571.57</v>
      </c>
      <c r="G759" s="372"/>
    </row>
    <row r="760" spans="1:7" x14ac:dyDescent="0.2">
      <c r="A760" s="187" t="s">
        <v>2714</v>
      </c>
      <c r="B760" s="190" t="s">
        <v>4333</v>
      </c>
      <c r="C760" s="190" t="s">
        <v>4334</v>
      </c>
      <c r="D760" s="186">
        <f t="shared" si="20"/>
        <v>38</v>
      </c>
      <c r="E760" s="190"/>
      <c r="F760" s="191">
        <v>18000</v>
      </c>
      <c r="G760" s="372"/>
    </row>
    <row r="761" spans="1:7" x14ac:dyDescent="0.2">
      <c r="A761" s="187" t="s">
        <v>2719</v>
      </c>
      <c r="B761" s="190" t="s">
        <v>4335</v>
      </c>
      <c r="C761" s="190" t="s">
        <v>4336</v>
      </c>
      <c r="D761" s="186">
        <f t="shared" si="20"/>
        <v>36</v>
      </c>
      <c r="E761" s="190"/>
      <c r="F761" s="191">
        <v>25714.440000000002</v>
      </c>
      <c r="G761" s="372"/>
    </row>
    <row r="762" spans="1:7" x14ac:dyDescent="0.2">
      <c r="A762" s="187" t="s">
        <v>2724</v>
      </c>
      <c r="B762" s="190" t="s">
        <v>4337</v>
      </c>
      <c r="C762" s="190" t="s">
        <v>4338</v>
      </c>
      <c r="D762" s="186">
        <f t="shared" si="20"/>
        <v>38</v>
      </c>
      <c r="E762" s="190"/>
      <c r="F762" s="191">
        <v>19500</v>
      </c>
      <c r="G762" s="372"/>
    </row>
    <row r="763" spans="1:7" x14ac:dyDescent="0.2">
      <c r="A763" s="187" t="s">
        <v>2729</v>
      </c>
      <c r="B763" s="190" t="s">
        <v>4339</v>
      </c>
      <c r="C763" s="190" t="s">
        <v>4340</v>
      </c>
      <c r="D763" s="186">
        <f t="shared" si="20"/>
        <v>36</v>
      </c>
      <c r="E763" s="190"/>
      <c r="F763" s="191">
        <v>27857.31</v>
      </c>
      <c r="G763" s="372"/>
    </row>
    <row r="764" spans="1:7" x14ac:dyDescent="0.2">
      <c r="A764" s="187" t="s">
        <v>2734</v>
      </c>
      <c r="B764" s="190" t="s">
        <v>4341</v>
      </c>
      <c r="C764" s="190" t="s">
        <v>4342</v>
      </c>
      <c r="D764" s="186">
        <f t="shared" si="20"/>
        <v>38</v>
      </c>
      <c r="E764" s="190"/>
      <c r="F764" s="191">
        <v>21000</v>
      </c>
      <c r="G764" s="372"/>
    </row>
    <row r="765" spans="1:7" x14ac:dyDescent="0.2">
      <c r="A765" s="187" t="s">
        <v>2739</v>
      </c>
      <c r="B765" s="190" t="s">
        <v>4343</v>
      </c>
      <c r="C765" s="190" t="s">
        <v>4344</v>
      </c>
      <c r="D765" s="186">
        <f t="shared" si="20"/>
        <v>36</v>
      </c>
      <c r="E765" s="190"/>
      <c r="F765" s="191">
        <v>30000.18</v>
      </c>
      <c r="G765" s="372"/>
    </row>
    <row r="766" spans="1:7" x14ac:dyDescent="0.2">
      <c r="A766" s="187" t="s">
        <v>2744</v>
      </c>
      <c r="B766" s="190" t="s">
        <v>4345</v>
      </c>
      <c r="C766" s="190" t="s">
        <v>4346</v>
      </c>
      <c r="D766" s="186">
        <f t="shared" si="20"/>
        <v>38</v>
      </c>
      <c r="E766" s="190"/>
      <c r="F766" s="191">
        <v>22500</v>
      </c>
      <c r="G766" s="372"/>
    </row>
    <row r="767" spans="1:7" x14ac:dyDescent="0.2">
      <c r="A767" s="187" t="s">
        <v>2749</v>
      </c>
      <c r="B767" s="190" t="s">
        <v>4347</v>
      </c>
      <c r="C767" s="190" t="s">
        <v>4348</v>
      </c>
      <c r="D767" s="186">
        <f t="shared" si="20"/>
        <v>36</v>
      </c>
      <c r="E767" s="190"/>
      <c r="F767" s="191">
        <v>32143.05</v>
      </c>
      <c r="G767" s="372"/>
    </row>
    <row r="768" spans="1:7" x14ac:dyDescent="0.2">
      <c r="A768" s="187" t="s">
        <v>2754</v>
      </c>
      <c r="B768" s="190" t="s">
        <v>4349</v>
      </c>
      <c r="C768" s="190" t="s">
        <v>4350</v>
      </c>
      <c r="D768" s="186">
        <f t="shared" si="20"/>
        <v>38</v>
      </c>
      <c r="E768" s="190"/>
      <c r="F768" s="191">
        <v>24000</v>
      </c>
      <c r="G768" s="372"/>
    </row>
    <row r="769" spans="1:7" x14ac:dyDescent="0.2">
      <c r="A769" s="187" t="s">
        <v>2759</v>
      </c>
      <c r="B769" s="190" t="s">
        <v>4351</v>
      </c>
      <c r="C769" s="190" t="s">
        <v>4352</v>
      </c>
      <c r="D769" s="186">
        <f t="shared" si="20"/>
        <v>36</v>
      </c>
      <c r="E769" s="190"/>
      <c r="F769" s="191">
        <v>34285.919999999998</v>
      </c>
      <c r="G769" s="372"/>
    </row>
    <row r="770" spans="1:7" x14ac:dyDescent="0.2">
      <c r="A770" s="187" t="s">
        <v>2764</v>
      </c>
      <c r="B770" s="190" t="s">
        <v>4353</v>
      </c>
      <c r="C770" s="190" t="s">
        <v>4354</v>
      </c>
      <c r="D770" s="186">
        <f t="shared" si="20"/>
        <v>38</v>
      </c>
      <c r="E770" s="190"/>
      <c r="F770" s="191">
        <v>25500</v>
      </c>
      <c r="G770" s="372"/>
    </row>
    <row r="771" spans="1:7" x14ac:dyDescent="0.2">
      <c r="A771" s="187" t="s">
        <v>2769</v>
      </c>
      <c r="B771" s="190" t="s">
        <v>4355</v>
      </c>
      <c r="C771" s="190" t="s">
        <v>4356</v>
      </c>
      <c r="D771" s="186">
        <f t="shared" si="20"/>
        <v>36</v>
      </c>
      <c r="E771" s="190"/>
      <c r="F771" s="191">
        <v>36428.79</v>
      </c>
      <c r="G771" s="372"/>
    </row>
    <row r="772" spans="1:7" x14ac:dyDescent="0.2">
      <c r="A772" s="187" t="s">
        <v>2774</v>
      </c>
      <c r="B772" s="190" t="s">
        <v>4357</v>
      </c>
      <c r="C772" s="190" t="s">
        <v>4358</v>
      </c>
      <c r="D772" s="186">
        <f t="shared" si="20"/>
        <v>38</v>
      </c>
      <c r="E772" s="190"/>
      <c r="F772" s="191">
        <v>27000</v>
      </c>
      <c r="G772" s="372"/>
    </row>
    <row r="773" spans="1:7" x14ac:dyDescent="0.2">
      <c r="A773" s="187" t="s">
        <v>2779</v>
      </c>
      <c r="B773" s="190" t="s">
        <v>4359</v>
      </c>
      <c r="C773" s="190" t="s">
        <v>4360</v>
      </c>
      <c r="D773" s="186">
        <f t="shared" si="20"/>
        <v>36</v>
      </c>
      <c r="E773" s="190"/>
      <c r="F773" s="191">
        <v>38571.660000000003</v>
      </c>
      <c r="G773" s="372"/>
    </row>
    <row r="774" spans="1:7" x14ac:dyDescent="0.2">
      <c r="A774" s="187" t="s">
        <v>2475</v>
      </c>
      <c r="B774" s="190" t="s">
        <v>4361</v>
      </c>
      <c r="C774" s="190" t="s">
        <v>3766</v>
      </c>
      <c r="D774" s="186">
        <f t="shared" si="20"/>
        <v>32</v>
      </c>
      <c r="E774" s="190"/>
      <c r="F774" s="191">
        <v>2400</v>
      </c>
      <c r="G774" s="372"/>
    </row>
    <row r="775" spans="1:7" x14ac:dyDescent="0.2">
      <c r="A775" s="187" t="s">
        <v>2480</v>
      </c>
      <c r="B775" s="190" t="s">
        <v>4362</v>
      </c>
      <c r="C775" s="190" t="s">
        <v>4363</v>
      </c>
      <c r="D775" s="186">
        <f t="shared" si="20"/>
        <v>24</v>
      </c>
      <c r="E775" s="190"/>
      <c r="F775" s="191">
        <v>3428.5739999999996</v>
      </c>
      <c r="G775" s="372"/>
    </row>
    <row r="776" spans="1:7" x14ac:dyDescent="0.2">
      <c r="A776" s="187" t="s">
        <v>2485</v>
      </c>
      <c r="B776" s="190" t="s">
        <v>4364</v>
      </c>
      <c r="C776" s="190" t="s">
        <v>4365</v>
      </c>
      <c r="D776" s="186">
        <f t="shared" si="20"/>
        <v>26</v>
      </c>
      <c r="E776" s="190"/>
      <c r="F776" s="191">
        <v>3600</v>
      </c>
      <c r="G776" s="372"/>
    </row>
    <row r="777" spans="1:7" x14ac:dyDescent="0.2">
      <c r="A777" s="187" t="s">
        <v>2490</v>
      </c>
      <c r="B777" s="190" t="s">
        <v>4366</v>
      </c>
      <c r="C777" s="190" t="s">
        <v>4367</v>
      </c>
      <c r="D777" s="186">
        <f t="shared" si="20"/>
        <v>24</v>
      </c>
      <c r="E777" s="190"/>
      <c r="F777" s="191">
        <v>5142.8609999999999</v>
      </c>
      <c r="G777" s="372"/>
    </row>
    <row r="778" spans="1:7" x14ac:dyDescent="0.2">
      <c r="A778" s="187" t="s">
        <v>2495</v>
      </c>
      <c r="B778" s="190" t="s">
        <v>4368</v>
      </c>
      <c r="C778" s="190" t="s">
        <v>4369</v>
      </c>
      <c r="D778" s="186">
        <f t="shared" si="20"/>
        <v>37</v>
      </c>
      <c r="E778" s="190"/>
      <c r="F778" s="191">
        <v>1200</v>
      </c>
      <c r="G778" s="372"/>
    </row>
    <row r="779" spans="1:7" x14ac:dyDescent="0.2">
      <c r="A779" s="187" t="s">
        <v>2500</v>
      </c>
      <c r="B779" s="190" t="s">
        <v>4370</v>
      </c>
      <c r="C779" s="190" t="s">
        <v>4371</v>
      </c>
      <c r="D779" s="186">
        <f t="shared" si="20"/>
        <v>36</v>
      </c>
      <c r="E779" s="190"/>
      <c r="F779" s="191">
        <v>1714.2869999999998</v>
      </c>
      <c r="G779" s="372"/>
    </row>
    <row r="780" spans="1:7" x14ac:dyDescent="0.2">
      <c r="A780" s="187" t="s">
        <v>2505</v>
      </c>
      <c r="B780" s="190" t="s">
        <v>4372</v>
      </c>
      <c r="C780" s="190" t="s">
        <v>4373</v>
      </c>
      <c r="D780" s="186">
        <f t="shared" si="20"/>
        <v>37</v>
      </c>
      <c r="E780" s="190"/>
      <c r="F780" s="191">
        <v>2000</v>
      </c>
      <c r="G780" s="372"/>
    </row>
    <row r="781" spans="1:7" x14ac:dyDescent="0.2">
      <c r="A781" s="187" t="s">
        <v>2510</v>
      </c>
      <c r="B781" s="190" t="s">
        <v>4374</v>
      </c>
      <c r="C781" s="190" t="s">
        <v>4375</v>
      </c>
      <c r="D781" s="186">
        <f t="shared" si="20"/>
        <v>35</v>
      </c>
      <c r="E781" s="190"/>
      <c r="F781" s="191">
        <v>2857.145</v>
      </c>
      <c r="G781" s="372"/>
    </row>
    <row r="782" spans="1:7" x14ac:dyDescent="0.2">
      <c r="A782" s="187" t="s">
        <v>2515</v>
      </c>
      <c r="B782" s="190" t="s">
        <v>4376</v>
      </c>
      <c r="C782" s="190" t="s">
        <v>4377</v>
      </c>
      <c r="D782" s="186">
        <f t="shared" si="20"/>
        <v>38</v>
      </c>
      <c r="E782" s="190"/>
      <c r="F782" s="191">
        <v>4000</v>
      </c>
      <c r="G782" s="372"/>
    </row>
    <row r="783" spans="1:7" x14ac:dyDescent="0.2">
      <c r="A783" s="187" t="s">
        <v>2520</v>
      </c>
      <c r="B783" s="190" t="s">
        <v>4378</v>
      </c>
      <c r="C783" s="190" t="s">
        <v>4379</v>
      </c>
      <c r="D783" s="186">
        <f t="shared" si="20"/>
        <v>36</v>
      </c>
      <c r="E783" s="190"/>
      <c r="F783" s="191">
        <v>5714.29</v>
      </c>
      <c r="G783" s="372"/>
    </row>
    <row r="784" spans="1:7" x14ac:dyDescent="0.2">
      <c r="A784" s="187" t="s">
        <v>2525</v>
      </c>
      <c r="B784" s="190" t="s">
        <v>4380</v>
      </c>
      <c r="C784" s="190" t="s">
        <v>4381</v>
      </c>
      <c r="D784" s="186">
        <f t="shared" si="20"/>
        <v>38</v>
      </c>
      <c r="E784" s="190"/>
      <c r="F784" s="191">
        <v>6000</v>
      </c>
      <c r="G784" s="372"/>
    </row>
    <row r="785" spans="1:7" x14ac:dyDescent="0.2">
      <c r="A785" s="187" t="s">
        <v>2530</v>
      </c>
      <c r="B785" s="190" t="s">
        <v>4382</v>
      </c>
      <c r="C785" s="190" t="s">
        <v>4383</v>
      </c>
      <c r="D785" s="186">
        <f t="shared" si="20"/>
        <v>36</v>
      </c>
      <c r="E785" s="190"/>
      <c r="F785" s="191">
        <v>8571.4349999999995</v>
      </c>
      <c r="G785" s="372"/>
    </row>
    <row r="786" spans="1:7" x14ac:dyDescent="0.2">
      <c r="A786" s="187" t="s">
        <v>2535</v>
      </c>
      <c r="B786" s="190" t="s">
        <v>4384</v>
      </c>
      <c r="C786" s="190" t="s">
        <v>4385</v>
      </c>
      <c r="D786" s="186">
        <f t="shared" si="20"/>
        <v>38</v>
      </c>
      <c r="E786" s="190"/>
      <c r="F786" s="191">
        <v>8000</v>
      </c>
      <c r="G786" s="372"/>
    </row>
    <row r="787" spans="1:7" x14ac:dyDescent="0.2">
      <c r="A787" s="187" t="s">
        <v>2540</v>
      </c>
      <c r="B787" s="190" t="s">
        <v>4386</v>
      </c>
      <c r="C787" s="190" t="s">
        <v>4387</v>
      </c>
      <c r="D787" s="186">
        <f t="shared" si="20"/>
        <v>36</v>
      </c>
      <c r="E787" s="190"/>
      <c r="F787" s="191">
        <v>11428.58</v>
      </c>
      <c r="G787" s="372"/>
    </row>
    <row r="788" spans="1:7" x14ac:dyDescent="0.2">
      <c r="A788" s="187" t="s">
        <v>2545</v>
      </c>
      <c r="B788" s="190" t="s">
        <v>4388</v>
      </c>
      <c r="C788" s="190" t="s">
        <v>4389</v>
      </c>
      <c r="D788" s="186">
        <f t="shared" si="20"/>
        <v>38</v>
      </c>
      <c r="E788" s="190"/>
      <c r="F788" s="191">
        <v>10000</v>
      </c>
      <c r="G788" s="372"/>
    </row>
    <row r="789" spans="1:7" x14ac:dyDescent="0.2">
      <c r="A789" s="187" t="s">
        <v>2550</v>
      </c>
      <c r="B789" s="190" t="s">
        <v>4390</v>
      </c>
      <c r="C789" s="190" t="s">
        <v>4391</v>
      </c>
      <c r="D789" s="186">
        <f t="shared" si="20"/>
        <v>36</v>
      </c>
      <c r="E789" s="190"/>
      <c r="F789" s="191">
        <v>14285.724999999999</v>
      </c>
      <c r="G789" s="372"/>
    </row>
    <row r="790" spans="1:7" x14ac:dyDescent="0.2">
      <c r="A790" s="187" t="s">
        <v>2555</v>
      </c>
      <c r="B790" s="190" t="s">
        <v>4392</v>
      </c>
      <c r="C790" s="190" t="s">
        <v>4393</v>
      </c>
      <c r="D790" s="186">
        <f t="shared" si="20"/>
        <v>38</v>
      </c>
      <c r="E790" s="190"/>
      <c r="F790" s="191">
        <v>12000</v>
      </c>
      <c r="G790" s="372"/>
    </row>
    <row r="791" spans="1:7" x14ac:dyDescent="0.2">
      <c r="A791" s="187" t="s">
        <v>2560</v>
      </c>
      <c r="B791" s="190" t="s">
        <v>4394</v>
      </c>
      <c r="C791" s="190" t="s">
        <v>4395</v>
      </c>
      <c r="D791" s="186">
        <f t="shared" si="20"/>
        <v>36</v>
      </c>
      <c r="E791" s="190"/>
      <c r="F791" s="191">
        <v>17142.87</v>
      </c>
      <c r="G791" s="372"/>
    </row>
    <row r="792" spans="1:7" x14ac:dyDescent="0.2">
      <c r="A792" s="187" t="s">
        <v>2565</v>
      </c>
      <c r="B792" s="190" t="s">
        <v>4396</v>
      </c>
      <c r="C792" s="190" t="s">
        <v>4397</v>
      </c>
      <c r="D792" s="186">
        <f t="shared" si="20"/>
        <v>38</v>
      </c>
      <c r="E792" s="190"/>
      <c r="F792" s="191">
        <v>14000</v>
      </c>
      <c r="G792" s="372"/>
    </row>
    <row r="793" spans="1:7" x14ac:dyDescent="0.2">
      <c r="A793" s="187" t="s">
        <v>2570</v>
      </c>
      <c r="B793" s="190" t="s">
        <v>4398</v>
      </c>
      <c r="C793" s="190" t="s">
        <v>4399</v>
      </c>
      <c r="D793" s="186">
        <f t="shared" si="20"/>
        <v>36</v>
      </c>
      <c r="E793" s="190"/>
      <c r="F793" s="191">
        <v>20000.014999999999</v>
      </c>
      <c r="G793" s="372"/>
    </row>
    <row r="794" spans="1:7" x14ac:dyDescent="0.2">
      <c r="A794" s="187" t="s">
        <v>2575</v>
      </c>
      <c r="B794" s="190" t="s">
        <v>4400</v>
      </c>
      <c r="C794" s="190" t="s">
        <v>4401</v>
      </c>
      <c r="D794" s="186">
        <f t="shared" si="20"/>
        <v>38</v>
      </c>
      <c r="E794" s="190"/>
      <c r="F794" s="191">
        <v>16000</v>
      </c>
      <c r="G794" s="372"/>
    </row>
    <row r="795" spans="1:7" x14ac:dyDescent="0.2">
      <c r="A795" s="187" t="s">
        <v>2580</v>
      </c>
      <c r="B795" s="190" t="s">
        <v>4402</v>
      </c>
      <c r="C795" s="190" t="s">
        <v>4403</v>
      </c>
      <c r="D795" s="186">
        <f t="shared" si="20"/>
        <v>36</v>
      </c>
      <c r="E795" s="190"/>
      <c r="F795" s="191">
        <v>22857.16</v>
      </c>
      <c r="G795" s="372"/>
    </row>
    <row r="796" spans="1:7" x14ac:dyDescent="0.2">
      <c r="A796" s="187" t="s">
        <v>2585</v>
      </c>
      <c r="B796" s="190" t="s">
        <v>4404</v>
      </c>
      <c r="C796" s="190" t="s">
        <v>4405</v>
      </c>
      <c r="D796" s="186">
        <f t="shared" si="20"/>
        <v>38</v>
      </c>
      <c r="E796" s="190"/>
      <c r="F796" s="191">
        <v>18000</v>
      </c>
      <c r="G796" s="372"/>
    </row>
    <row r="797" spans="1:7" x14ac:dyDescent="0.2">
      <c r="A797" s="187" t="s">
        <v>2590</v>
      </c>
      <c r="B797" s="190" t="s">
        <v>4406</v>
      </c>
      <c r="C797" s="190" t="s">
        <v>4407</v>
      </c>
      <c r="D797" s="186">
        <f t="shared" si="20"/>
        <v>36</v>
      </c>
      <c r="E797" s="190"/>
      <c r="F797" s="191">
        <v>25714.304999999997</v>
      </c>
      <c r="G797" s="372"/>
    </row>
    <row r="798" spans="1:7" x14ac:dyDescent="0.2">
      <c r="A798" s="187" t="s">
        <v>2595</v>
      </c>
      <c r="B798" s="190" t="s">
        <v>4408</v>
      </c>
      <c r="C798" s="190" t="s">
        <v>4409</v>
      </c>
      <c r="D798" s="186">
        <f t="shared" si="20"/>
        <v>26</v>
      </c>
      <c r="E798" s="190"/>
      <c r="F798" s="191">
        <v>14000</v>
      </c>
      <c r="G798" s="372"/>
    </row>
    <row r="799" spans="1:7" x14ac:dyDescent="0.2">
      <c r="A799" s="187" t="s">
        <v>2600</v>
      </c>
      <c r="B799" s="190" t="s">
        <v>4410</v>
      </c>
      <c r="C799" s="190" t="s">
        <v>4411</v>
      </c>
      <c r="D799" s="186">
        <f t="shared" ref="D799:D861" si="21">LEN(C799)</f>
        <v>24</v>
      </c>
      <c r="E799" s="190"/>
      <c r="F799" s="191">
        <v>20000.014999999999</v>
      </c>
      <c r="G799" s="372"/>
    </row>
    <row r="800" spans="1:7" x14ac:dyDescent="0.2">
      <c r="A800" s="187" t="s">
        <v>2605</v>
      </c>
      <c r="B800" s="190" t="s">
        <v>4412</v>
      </c>
      <c r="C800" s="190" t="s">
        <v>4413</v>
      </c>
      <c r="D800" s="186">
        <f t="shared" si="21"/>
        <v>37</v>
      </c>
      <c r="E800" s="190"/>
      <c r="F800" s="191">
        <v>2000</v>
      </c>
      <c r="G800" s="372"/>
    </row>
    <row r="801" spans="1:7" x14ac:dyDescent="0.2">
      <c r="A801" s="187" t="s">
        <v>2610</v>
      </c>
      <c r="B801" s="190" t="s">
        <v>4414</v>
      </c>
      <c r="C801" s="190" t="s">
        <v>4415</v>
      </c>
      <c r="D801" s="186">
        <f t="shared" si="21"/>
        <v>35</v>
      </c>
      <c r="E801" s="190"/>
      <c r="F801" s="191">
        <v>2857.145</v>
      </c>
      <c r="G801" s="372"/>
    </row>
    <row r="802" spans="1:7" x14ac:dyDescent="0.2">
      <c r="A802" s="187" t="s">
        <v>2615</v>
      </c>
      <c r="B802" s="190" t="s">
        <v>4416</v>
      </c>
      <c r="C802" s="190" t="s">
        <v>4417</v>
      </c>
      <c r="D802" s="186">
        <f t="shared" si="21"/>
        <v>38</v>
      </c>
      <c r="E802" s="190"/>
      <c r="F802" s="191">
        <v>4000</v>
      </c>
      <c r="G802" s="372"/>
    </row>
    <row r="803" spans="1:7" x14ac:dyDescent="0.2">
      <c r="A803" s="187" t="s">
        <v>2620</v>
      </c>
      <c r="B803" s="190" t="s">
        <v>4418</v>
      </c>
      <c r="C803" s="190" t="s">
        <v>4419</v>
      </c>
      <c r="D803" s="186">
        <f t="shared" si="21"/>
        <v>36</v>
      </c>
      <c r="E803" s="190"/>
      <c r="F803" s="191">
        <v>5714.29</v>
      </c>
      <c r="G803" s="372"/>
    </row>
    <row r="804" spans="1:7" x14ac:dyDescent="0.2">
      <c r="A804" s="187" t="s">
        <v>2625</v>
      </c>
      <c r="B804" s="190" t="s">
        <v>4420</v>
      </c>
      <c r="C804" s="190" t="s">
        <v>4421</v>
      </c>
      <c r="D804" s="186">
        <f t="shared" si="21"/>
        <v>38</v>
      </c>
      <c r="E804" s="190"/>
      <c r="F804" s="191">
        <v>6000</v>
      </c>
      <c r="G804" s="372"/>
    </row>
    <row r="805" spans="1:7" x14ac:dyDescent="0.2">
      <c r="A805" s="187" t="s">
        <v>2630</v>
      </c>
      <c r="B805" s="190" t="s">
        <v>4422</v>
      </c>
      <c r="C805" s="190" t="s">
        <v>4423</v>
      </c>
      <c r="D805" s="186">
        <f t="shared" si="21"/>
        <v>36</v>
      </c>
      <c r="E805" s="190"/>
      <c r="F805" s="191">
        <v>8571.4349999999995</v>
      </c>
      <c r="G805" s="372"/>
    </row>
    <row r="806" spans="1:7" x14ac:dyDescent="0.2">
      <c r="A806" s="187" t="s">
        <v>2635</v>
      </c>
      <c r="B806" s="190" t="s">
        <v>4424</v>
      </c>
      <c r="C806" s="190" t="s">
        <v>4425</v>
      </c>
      <c r="D806" s="186">
        <f t="shared" si="21"/>
        <v>38</v>
      </c>
      <c r="E806" s="190"/>
      <c r="F806" s="191">
        <v>8000</v>
      </c>
      <c r="G806" s="372"/>
    </row>
    <row r="807" spans="1:7" x14ac:dyDescent="0.2">
      <c r="A807" s="187" t="s">
        <v>2640</v>
      </c>
      <c r="B807" s="190" t="s">
        <v>4426</v>
      </c>
      <c r="C807" s="190" t="s">
        <v>4427</v>
      </c>
      <c r="D807" s="186">
        <f t="shared" si="21"/>
        <v>36</v>
      </c>
      <c r="E807" s="190"/>
      <c r="F807" s="191">
        <v>11428.58</v>
      </c>
      <c r="G807" s="372"/>
    </row>
    <row r="808" spans="1:7" x14ac:dyDescent="0.2">
      <c r="A808" s="187" t="s">
        <v>2645</v>
      </c>
      <c r="B808" s="190" t="s">
        <v>4428</v>
      </c>
      <c r="C808" s="190" t="s">
        <v>4429</v>
      </c>
      <c r="D808" s="186">
        <f t="shared" si="21"/>
        <v>38</v>
      </c>
      <c r="E808" s="190"/>
      <c r="F808" s="191">
        <v>10000</v>
      </c>
      <c r="G808" s="372"/>
    </row>
    <row r="809" spans="1:7" x14ac:dyDescent="0.2">
      <c r="A809" s="187" t="s">
        <v>2650</v>
      </c>
      <c r="B809" s="190" t="s">
        <v>4430</v>
      </c>
      <c r="C809" s="190" t="s">
        <v>4431</v>
      </c>
      <c r="D809" s="186">
        <f t="shared" si="21"/>
        <v>36</v>
      </c>
      <c r="E809" s="190"/>
      <c r="F809" s="191">
        <v>14285.724999999999</v>
      </c>
      <c r="G809" s="372"/>
    </row>
    <row r="810" spans="1:7" x14ac:dyDescent="0.2">
      <c r="A810" s="187" t="s">
        <v>2655</v>
      </c>
      <c r="B810" s="190" t="s">
        <v>4432</v>
      </c>
      <c r="C810" s="190" t="s">
        <v>4433</v>
      </c>
      <c r="D810" s="186">
        <f t="shared" si="21"/>
        <v>38</v>
      </c>
      <c r="E810" s="190"/>
      <c r="F810" s="191">
        <v>12000</v>
      </c>
      <c r="G810" s="372"/>
    </row>
    <row r="811" spans="1:7" x14ac:dyDescent="0.2">
      <c r="A811" s="187" t="s">
        <v>2660</v>
      </c>
      <c r="B811" s="190" t="s">
        <v>4434</v>
      </c>
      <c r="C811" s="190" t="s">
        <v>4435</v>
      </c>
      <c r="D811" s="186">
        <f t="shared" si="21"/>
        <v>36</v>
      </c>
      <c r="E811" s="190"/>
      <c r="F811" s="191">
        <v>17142.87</v>
      </c>
      <c r="G811" s="372"/>
    </row>
    <row r="812" spans="1:7" x14ac:dyDescent="0.2">
      <c r="A812" s="187" t="s">
        <v>2665</v>
      </c>
      <c r="B812" s="190" t="s">
        <v>4436</v>
      </c>
      <c r="C812" s="190" t="s">
        <v>4437</v>
      </c>
      <c r="D812" s="186">
        <f t="shared" si="21"/>
        <v>38</v>
      </c>
      <c r="E812" s="190"/>
      <c r="F812" s="191">
        <v>14000</v>
      </c>
      <c r="G812" s="372"/>
    </row>
    <row r="813" spans="1:7" x14ac:dyDescent="0.2">
      <c r="A813" s="187" t="s">
        <v>2670</v>
      </c>
      <c r="B813" s="190" t="s">
        <v>4438</v>
      </c>
      <c r="C813" s="190" t="s">
        <v>4439</v>
      </c>
      <c r="D813" s="186">
        <f t="shared" si="21"/>
        <v>36</v>
      </c>
      <c r="E813" s="190"/>
      <c r="F813" s="191">
        <v>20000.014999999999</v>
      </c>
      <c r="G813" s="372"/>
    </row>
    <row r="814" spans="1:7" x14ac:dyDescent="0.2">
      <c r="A814" s="187" t="s">
        <v>2675</v>
      </c>
      <c r="B814" s="190" t="s">
        <v>4440</v>
      </c>
      <c r="C814" s="190" t="s">
        <v>4441</v>
      </c>
      <c r="D814" s="186">
        <f t="shared" si="21"/>
        <v>38</v>
      </c>
      <c r="E814" s="190"/>
      <c r="F814" s="191">
        <v>16000</v>
      </c>
      <c r="G814" s="372"/>
    </row>
    <row r="815" spans="1:7" x14ac:dyDescent="0.2">
      <c r="A815" s="187" t="s">
        <v>2680</v>
      </c>
      <c r="B815" s="190" t="s">
        <v>4442</v>
      </c>
      <c r="C815" s="190" t="s">
        <v>4443</v>
      </c>
      <c r="D815" s="186">
        <f t="shared" si="21"/>
        <v>36</v>
      </c>
      <c r="E815" s="190"/>
      <c r="F815" s="191">
        <v>22857.16</v>
      </c>
      <c r="G815" s="372"/>
    </row>
    <row r="816" spans="1:7" x14ac:dyDescent="0.2">
      <c r="A816" s="187" t="s">
        <v>2685</v>
      </c>
      <c r="B816" s="190" t="s">
        <v>4444</v>
      </c>
      <c r="C816" s="190" t="s">
        <v>4445</v>
      </c>
      <c r="D816" s="186">
        <f t="shared" si="21"/>
        <v>38</v>
      </c>
      <c r="E816" s="190"/>
      <c r="F816" s="191">
        <v>18000</v>
      </c>
      <c r="G816" s="372"/>
    </row>
    <row r="817" spans="1:7" x14ac:dyDescent="0.2">
      <c r="A817" s="187" t="s">
        <v>2690</v>
      </c>
      <c r="B817" s="190" t="s">
        <v>4446</v>
      </c>
      <c r="C817" s="190" t="s">
        <v>4447</v>
      </c>
      <c r="D817" s="186">
        <f t="shared" si="21"/>
        <v>36</v>
      </c>
      <c r="E817" s="190"/>
      <c r="F817" s="191">
        <v>25714.304999999997</v>
      </c>
      <c r="G817" s="372"/>
    </row>
    <row r="818" spans="1:7" x14ac:dyDescent="0.2">
      <c r="A818" s="187" t="s">
        <v>2695</v>
      </c>
      <c r="B818" s="190" t="s">
        <v>4448</v>
      </c>
      <c r="C818" s="190" t="s">
        <v>4449</v>
      </c>
      <c r="D818" s="186">
        <f t="shared" si="21"/>
        <v>38</v>
      </c>
      <c r="E818" s="190"/>
      <c r="F818" s="191">
        <v>20000</v>
      </c>
      <c r="G818" s="372"/>
    </row>
    <row r="819" spans="1:7" x14ac:dyDescent="0.2">
      <c r="A819" s="187" t="s">
        <v>2700</v>
      </c>
      <c r="B819" s="190" t="s">
        <v>4450</v>
      </c>
      <c r="C819" s="190" t="s">
        <v>4451</v>
      </c>
      <c r="D819" s="186">
        <f t="shared" si="21"/>
        <v>36</v>
      </c>
      <c r="E819" s="190"/>
      <c r="F819" s="191">
        <v>28571.449999999997</v>
      </c>
      <c r="G819" s="372"/>
    </row>
    <row r="820" spans="1:7" x14ac:dyDescent="0.2">
      <c r="A820" s="187" t="s">
        <v>2705</v>
      </c>
      <c r="B820" s="190" t="s">
        <v>4452</v>
      </c>
      <c r="C820" s="190" t="s">
        <v>4453</v>
      </c>
      <c r="D820" s="186">
        <f t="shared" si="21"/>
        <v>38</v>
      </c>
      <c r="E820" s="190"/>
      <c r="F820" s="191">
        <v>22000</v>
      </c>
      <c r="G820" s="372"/>
    </row>
    <row r="821" spans="1:7" x14ac:dyDescent="0.2">
      <c r="A821" s="187" t="s">
        <v>2710</v>
      </c>
      <c r="B821" s="190" t="s">
        <v>4454</v>
      </c>
      <c r="C821" s="190" t="s">
        <v>4455</v>
      </c>
      <c r="D821" s="186">
        <f t="shared" si="21"/>
        <v>36</v>
      </c>
      <c r="E821" s="190"/>
      <c r="F821" s="191">
        <v>31428.594999999998</v>
      </c>
      <c r="G821" s="372"/>
    </row>
    <row r="822" spans="1:7" x14ac:dyDescent="0.2">
      <c r="A822" s="187" t="s">
        <v>2715</v>
      </c>
      <c r="B822" s="190" t="s">
        <v>4456</v>
      </c>
      <c r="C822" s="190" t="s">
        <v>4457</v>
      </c>
      <c r="D822" s="186">
        <f t="shared" si="21"/>
        <v>38</v>
      </c>
      <c r="E822" s="190"/>
      <c r="F822" s="191">
        <v>24000</v>
      </c>
      <c r="G822" s="372"/>
    </row>
    <row r="823" spans="1:7" x14ac:dyDescent="0.2">
      <c r="A823" s="187" t="s">
        <v>2720</v>
      </c>
      <c r="B823" s="190" t="s">
        <v>4458</v>
      </c>
      <c r="C823" s="190" t="s">
        <v>4459</v>
      </c>
      <c r="D823" s="186">
        <f t="shared" si="21"/>
        <v>36</v>
      </c>
      <c r="E823" s="190"/>
      <c r="F823" s="191">
        <v>34285.74</v>
      </c>
      <c r="G823" s="372"/>
    </row>
    <row r="824" spans="1:7" x14ac:dyDescent="0.2">
      <c r="A824" s="187" t="s">
        <v>2725</v>
      </c>
      <c r="B824" s="190" t="s">
        <v>4460</v>
      </c>
      <c r="C824" s="190" t="s">
        <v>4461</v>
      </c>
      <c r="D824" s="186">
        <f t="shared" si="21"/>
        <v>38</v>
      </c>
      <c r="E824" s="190"/>
      <c r="F824" s="191">
        <v>26000</v>
      </c>
      <c r="G824" s="372"/>
    </row>
    <row r="825" spans="1:7" x14ac:dyDescent="0.2">
      <c r="A825" s="187" t="s">
        <v>2730</v>
      </c>
      <c r="B825" s="190" t="s">
        <v>4462</v>
      </c>
      <c r="C825" s="190" t="s">
        <v>4463</v>
      </c>
      <c r="D825" s="186">
        <f t="shared" si="21"/>
        <v>36</v>
      </c>
      <c r="E825" s="190"/>
      <c r="F825" s="191">
        <v>37142.884999999995</v>
      </c>
      <c r="G825" s="372"/>
    </row>
    <row r="826" spans="1:7" x14ac:dyDescent="0.2">
      <c r="A826" s="187" t="s">
        <v>2735</v>
      </c>
      <c r="B826" s="190" t="s">
        <v>4464</v>
      </c>
      <c r="C826" s="190" t="s">
        <v>4465</v>
      </c>
      <c r="D826" s="186">
        <f t="shared" si="21"/>
        <v>38</v>
      </c>
      <c r="E826" s="190"/>
      <c r="F826" s="191">
        <v>28000</v>
      </c>
      <c r="G826" s="372"/>
    </row>
    <row r="827" spans="1:7" x14ac:dyDescent="0.2">
      <c r="A827" s="187" t="s">
        <v>2740</v>
      </c>
      <c r="B827" s="190" t="s">
        <v>4466</v>
      </c>
      <c r="C827" s="190" t="s">
        <v>4467</v>
      </c>
      <c r="D827" s="186">
        <f t="shared" si="21"/>
        <v>36</v>
      </c>
      <c r="E827" s="190"/>
      <c r="F827" s="191">
        <v>40000.03</v>
      </c>
      <c r="G827" s="372"/>
    </row>
    <row r="828" spans="1:7" x14ac:dyDescent="0.2">
      <c r="A828" s="187" t="s">
        <v>2745</v>
      </c>
      <c r="B828" s="190" t="s">
        <v>4468</v>
      </c>
      <c r="C828" s="190" t="s">
        <v>4469</v>
      </c>
      <c r="D828" s="186">
        <f t="shared" si="21"/>
        <v>38</v>
      </c>
      <c r="E828" s="190"/>
      <c r="F828" s="191">
        <v>30000</v>
      </c>
      <c r="G828" s="372"/>
    </row>
    <row r="829" spans="1:7" x14ac:dyDescent="0.2">
      <c r="A829" s="187" t="s">
        <v>2750</v>
      </c>
      <c r="B829" s="190" t="s">
        <v>4470</v>
      </c>
      <c r="C829" s="190" t="s">
        <v>4471</v>
      </c>
      <c r="D829" s="186">
        <f t="shared" si="21"/>
        <v>36</v>
      </c>
      <c r="E829" s="190"/>
      <c r="F829" s="191">
        <v>42857.174999999996</v>
      </c>
      <c r="G829" s="372"/>
    </row>
    <row r="830" spans="1:7" x14ac:dyDescent="0.2">
      <c r="A830" s="187" t="s">
        <v>2755</v>
      </c>
      <c r="B830" s="190" t="s">
        <v>4472</v>
      </c>
      <c r="C830" s="190" t="s">
        <v>4473</v>
      </c>
      <c r="D830" s="186">
        <f t="shared" si="21"/>
        <v>38</v>
      </c>
      <c r="E830" s="190"/>
      <c r="F830" s="191">
        <v>32000</v>
      </c>
      <c r="G830" s="372"/>
    </row>
    <row r="831" spans="1:7" x14ac:dyDescent="0.2">
      <c r="A831" s="187" t="s">
        <v>2760</v>
      </c>
      <c r="B831" s="190" t="s">
        <v>4474</v>
      </c>
      <c r="C831" s="190" t="s">
        <v>4475</v>
      </c>
      <c r="D831" s="186">
        <f t="shared" si="21"/>
        <v>36</v>
      </c>
      <c r="E831" s="190"/>
      <c r="F831" s="191">
        <v>45714.32</v>
      </c>
      <c r="G831" s="372"/>
    </row>
    <row r="832" spans="1:7" x14ac:dyDescent="0.2">
      <c r="A832" s="187" t="s">
        <v>2765</v>
      </c>
      <c r="B832" s="190" t="s">
        <v>4476</v>
      </c>
      <c r="C832" s="190" t="s">
        <v>4477</v>
      </c>
      <c r="D832" s="186">
        <f t="shared" si="21"/>
        <v>38</v>
      </c>
      <c r="E832" s="190"/>
      <c r="F832" s="191">
        <v>34000</v>
      </c>
      <c r="G832" s="372"/>
    </row>
    <row r="833" spans="1:7" x14ac:dyDescent="0.2">
      <c r="A833" s="187" t="s">
        <v>2770</v>
      </c>
      <c r="B833" s="190" t="s">
        <v>4478</v>
      </c>
      <c r="C833" s="190" t="s">
        <v>4479</v>
      </c>
      <c r="D833" s="186">
        <f t="shared" si="21"/>
        <v>36</v>
      </c>
      <c r="E833" s="190"/>
      <c r="F833" s="191">
        <v>48571.464999999997</v>
      </c>
      <c r="G833" s="372"/>
    </row>
    <row r="834" spans="1:7" x14ac:dyDescent="0.2">
      <c r="A834" s="187" t="s">
        <v>2775</v>
      </c>
      <c r="B834" s="190" t="s">
        <v>4480</v>
      </c>
      <c r="C834" s="190" t="s">
        <v>4481</v>
      </c>
      <c r="D834" s="186">
        <f t="shared" si="21"/>
        <v>38</v>
      </c>
      <c r="E834" s="190"/>
      <c r="F834" s="191">
        <v>36000</v>
      </c>
      <c r="G834" s="372"/>
    </row>
    <row r="835" spans="1:7" x14ac:dyDescent="0.2">
      <c r="A835" s="187" t="s">
        <v>2780</v>
      </c>
      <c r="B835" s="190" t="s">
        <v>4482</v>
      </c>
      <c r="C835" s="190" t="s">
        <v>4483</v>
      </c>
      <c r="D835" s="186">
        <f t="shared" si="21"/>
        <v>36</v>
      </c>
      <c r="E835" s="190"/>
      <c r="F835" s="191">
        <v>51428.609999999993</v>
      </c>
      <c r="G835" s="372"/>
    </row>
    <row r="836" spans="1:7" ht="30" x14ac:dyDescent="0.2">
      <c r="A836" s="187" t="s">
        <v>2825</v>
      </c>
      <c r="B836" s="190" t="s">
        <v>4484</v>
      </c>
      <c r="C836" s="190" t="s">
        <v>2827</v>
      </c>
      <c r="D836" s="186">
        <f t="shared" si="21"/>
        <v>34</v>
      </c>
      <c r="E836" s="190"/>
      <c r="F836" s="191">
        <v>120</v>
      </c>
      <c r="G836" s="372"/>
    </row>
    <row r="837" spans="1:7" ht="30" x14ac:dyDescent="0.2">
      <c r="A837" s="187" t="s">
        <v>2834</v>
      </c>
      <c r="B837" s="190" t="s">
        <v>4485</v>
      </c>
      <c r="C837" s="190" t="s">
        <v>2836</v>
      </c>
      <c r="D837" s="186">
        <f t="shared" si="21"/>
        <v>34</v>
      </c>
      <c r="E837" s="190"/>
      <c r="F837" s="191">
        <v>600</v>
      </c>
      <c r="G837" s="372"/>
    </row>
    <row r="838" spans="1:7" ht="30" x14ac:dyDescent="0.2">
      <c r="A838" s="187" t="s">
        <v>2839</v>
      </c>
      <c r="B838" s="190" t="s">
        <v>4486</v>
      </c>
      <c r="C838" s="190" t="s">
        <v>2841</v>
      </c>
      <c r="D838" s="186">
        <f t="shared" si="21"/>
        <v>34</v>
      </c>
      <c r="E838" s="190"/>
      <c r="F838" s="191">
        <v>3500</v>
      </c>
      <c r="G838" s="372"/>
    </row>
    <row r="839" spans="1:7" ht="30" x14ac:dyDescent="0.2">
      <c r="A839" s="187" t="s">
        <v>2828</v>
      </c>
      <c r="B839" s="190" t="s">
        <v>4487</v>
      </c>
      <c r="C839" s="190" t="s">
        <v>4488</v>
      </c>
      <c r="D839" s="186">
        <f t="shared" si="21"/>
        <v>34</v>
      </c>
      <c r="E839" s="190"/>
      <c r="F839" s="191">
        <v>257.14285714285717</v>
      </c>
      <c r="G839" s="372"/>
    </row>
    <row r="840" spans="1:7" ht="30" x14ac:dyDescent="0.2">
      <c r="A840" s="187" t="s">
        <v>2837</v>
      </c>
      <c r="B840" s="190" t="s">
        <v>4489</v>
      </c>
      <c r="C840" s="190" t="s">
        <v>4490</v>
      </c>
      <c r="D840" s="186">
        <f t="shared" si="21"/>
        <v>34</v>
      </c>
      <c r="E840" s="190"/>
      <c r="F840" s="191">
        <v>1285.714285714286</v>
      </c>
      <c r="G840" s="374"/>
    </row>
    <row r="841" spans="1:7" ht="30" x14ac:dyDescent="0.2">
      <c r="A841" s="187" t="s">
        <v>2842</v>
      </c>
      <c r="B841" s="190" t="s">
        <v>4491</v>
      </c>
      <c r="C841" s="190" t="s">
        <v>4492</v>
      </c>
      <c r="D841" s="186">
        <f t="shared" si="21"/>
        <v>34</v>
      </c>
      <c r="E841" s="190"/>
      <c r="F841" s="191">
        <v>7500.0000000000018</v>
      </c>
      <c r="G841" s="374"/>
    </row>
    <row r="842" spans="1:7" ht="30" x14ac:dyDescent="0.2">
      <c r="A842" s="187" t="s">
        <v>2838</v>
      </c>
      <c r="B842" s="190" t="s">
        <v>4493</v>
      </c>
      <c r="C842" s="190" t="s">
        <v>4494</v>
      </c>
      <c r="D842" s="186">
        <f t="shared" si="21"/>
        <v>34</v>
      </c>
      <c r="E842" s="190"/>
      <c r="F842" s="191">
        <v>1714.2857142857142</v>
      </c>
      <c r="G842" s="374"/>
    </row>
    <row r="843" spans="1:7" ht="30" x14ac:dyDescent="0.2">
      <c r="A843" s="187" t="s">
        <v>2843</v>
      </c>
      <c r="B843" s="190" t="s">
        <v>4495</v>
      </c>
      <c r="C843" s="190" t="s">
        <v>4496</v>
      </c>
      <c r="D843" s="186">
        <f t="shared" si="21"/>
        <v>34</v>
      </c>
      <c r="E843" s="190"/>
      <c r="F843" s="191">
        <v>10000</v>
      </c>
      <c r="G843" s="374"/>
    </row>
    <row r="844" spans="1:7" x14ac:dyDescent="0.2">
      <c r="A844" s="187" t="s">
        <v>2856</v>
      </c>
      <c r="B844" s="190" t="s">
        <v>2857</v>
      </c>
      <c r="C844" s="190" t="s">
        <v>2858</v>
      </c>
      <c r="D844" s="186">
        <f t="shared" si="21"/>
        <v>26</v>
      </c>
      <c r="E844" s="190"/>
      <c r="F844" s="191">
        <v>24.430000000000003</v>
      </c>
      <c r="G844" s="372"/>
    </row>
    <row r="845" spans="1:7" x14ac:dyDescent="0.2">
      <c r="A845" s="187" t="s">
        <v>2861</v>
      </c>
      <c r="B845" s="190" t="s">
        <v>2862</v>
      </c>
      <c r="C845" s="190" t="s">
        <v>2863</v>
      </c>
      <c r="D845" s="186">
        <f t="shared" si="21"/>
        <v>24</v>
      </c>
      <c r="E845" s="190"/>
      <c r="F845" s="191">
        <v>48.860000000000007</v>
      </c>
      <c r="G845" s="372"/>
    </row>
    <row r="846" spans="1:7" x14ac:dyDescent="0.2">
      <c r="A846" s="187" t="s">
        <v>2876</v>
      </c>
      <c r="B846" s="190" t="s">
        <v>2877</v>
      </c>
      <c r="C846" s="190" t="s">
        <v>2878</v>
      </c>
      <c r="D846" s="186">
        <f t="shared" si="21"/>
        <v>26</v>
      </c>
      <c r="E846" s="190"/>
      <c r="F846" s="191">
        <v>31.430000000000003</v>
      </c>
      <c r="G846" s="372"/>
    </row>
    <row r="847" spans="1:7" x14ac:dyDescent="0.2">
      <c r="A847" s="187" t="s">
        <v>2881</v>
      </c>
      <c r="B847" s="190" t="s">
        <v>2882</v>
      </c>
      <c r="C847" s="190" t="s">
        <v>2883</v>
      </c>
      <c r="D847" s="186">
        <f t="shared" si="21"/>
        <v>24</v>
      </c>
      <c r="E847" s="190"/>
      <c r="F847" s="191">
        <v>62.860000000000007</v>
      </c>
      <c r="G847" s="372"/>
    </row>
    <row r="848" spans="1:7" x14ac:dyDescent="0.2">
      <c r="A848" s="187" t="s">
        <v>2886</v>
      </c>
      <c r="B848" s="190" t="s">
        <v>2887</v>
      </c>
      <c r="C848" s="190" t="s">
        <v>2888</v>
      </c>
      <c r="D848" s="186">
        <f t="shared" si="21"/>
        <v>26</v>
      </c>
      <c r="E848" s="190"/>
      <c r="F848" s="191">
        <v>45.430000000000007</v>
      </c>
      <c r="G848" s="372"/>
    </row>
    <row r="849" spans="1:37" x14ac:dyDescent="0.2">
      <c r="A849" s="187" t="s">
        <v>2891</v>
      </c>
      <c r="B849" s="190" t="s">
        <v>2892</v>
      </c>
      <c r="C849" s="190" t="s">
        <v>2893</v>
      </c>
      <c r="D849" s="186">
        <f t="shared" si="21"/>
        <v>24</v>
      </c>
      <c r="E849" s="190"/>
      <c r="F849" s="191">
        <v>90.860000000000014</v>
      </c>
      <c r="G849" s="372"/>
      <c r="H849" s="367"/>
      <c r="I849" s="367"/>
      <c r="J849" s="367"/>
      <c r="K849" s="367"/>
      <c r="L849" s="367"/>
      <c r="M849" s="367"/>
      <c r="N849" s="367"/>
      <c r="O849" s="367"/>
      <c r="P849" s="367"/>
      <c r="Q849" s="367"/>
      <c r="R849" s="367"/>
      <c r="S849" s="367"/>
      <c r="T849" s="367"/>
      <c r="U849" s="367"/>
      <c r="V849" s="367"/>
      <c r="W849" s="367"/>
      <c r="X849" s="367"/>
      <c r="Y849" s="367"/>
      <c r="Z849" s="367"/>
      <c r="AA849" s="367"/>
      <c r="AB849" s="367"/>
      <c r="AC849" s="367"/>
      <c r="AD849" s="367"/>
      <c r="AE849" s="367"/>
      <c r="AF849" s="367"/>
      <c r="AG849" s="367"/>
      <c r="AH849" s="367"/>
      <c r="AI849" s="367"/>
      <c r="AJ849" s="367"/>
      <c r="AK849" s="367"/>
    </row>
    <row r="850" spans="1:37" x14ac:dyDescent="0.2">
      <c r="A850" s="187" t="s">
        <v>2926</v>
      </c>
      <c r="B850" s="190" t="s">
        <v>2927</v>
      </c>
      <c r="C850" s="190" t="s">
        <v>2928</v>
      </c>
      <c r="D850" s="186">
        <f t="shared" si="21"/>
        <v>26</v>
      </c>
      <c r="E850" s="190"/>
      <c r="F850" s="191">
        <v>70</v>
      </c>
      <c r="G850" s="372"/>
      <c r="H850" s="367"/>
      <c r="I850" s="367"/>
      <c r="J850" s="367"/>
      <c r="K850" s="367"/>
      <c r="L850" s="367"/>
      <c r="M850" s="367"/>
      <c r="N850" s="367"/>
      <c r="O850" s="367"/>
      <c r="P850" s="367"/>
      <c r="Q850" s="367"/>
      <c r="R850" s="367"/>
      <c r="S850" s="367"/>
      <c r="T850" s="367"/>
      <c r="U850" s="367"/>
      <c r="V850" s="367"/>
      <c r="W850" s="367"/>
      <c r="X850" s="367"/>
      <c r="Y850" s="367"/>
      <c r="Z850" s="367"/>
      <c r="AA850" s="367"/>
      <c r="AB850" s="367"/>
      <c r="AC850" s="367"/>
      <c r="AD850" s="367"/>
      <c r="AE850" s="367"/>
      <c r="AF850" s="367"/>
      <c r="AG850" s="367"/>
      <c r="AH850" s="367"/>
      <c r="AI850" s="367"/>
      <c r="AJ850" s="367"/>
      <c r="AK850" s="367"/>
    </row>
    <row r="851" spans="1:37" x14ac:dyDescent="0.2">
      <c r="A851" s="187" t="s">
        <v>2931</v>
      </c>
      <c r="B851" s="190" t="s">
        <v>2932</v>
      </c>
      <c r="C851" s="190" t="s">
        <v>2933</v>
      </c>
      <c r="D851" s="186">
        <f t="shared" si="21"/>
        <v>24</v>
      </c>
      <c r="E851" s="190"/>
      <c r="F851" s="191">
        <v>140</v>
      </c>
      <c r="G851" s="372"/>
      <c r="H851" s="367"/>
      <c r="I851" s="367"/>
      <c r="J851" s="367"/>
      <c r="K851" s="367"/>
      <c r="L851" s="367"/>
      <c r="M851" s="367"/>
      <c r="N851" s="367"/>
      <c r="O851" s="367"/>
      <c r="P851" s="367"/>
      <c r="Q851" s="367"/>
      <c r="R851" s="367"/>
      <c r="S851" s="367"/>
      <c r="T851" s="367"/>
      <c r="U851" s="367"/>
      <c r="V851" s="367"/>
      <c r="W851" s="367"/>
      <c r="X851" s="367"/>
      <c r="Y851" s="367"/>
      <c r="Z851" s="367"/>
      <c r="AA851" s="367"/>
      <c r="AB851" s="367"/>
      <c r="AC851" s="367"/>
      <c r="AD851" s="367"/>
      <c r="AE851" s="367"/>
      <c r="AF851" s="367"/>
      <c r="AG851" s="367"/>
      <c r="AH851" s="367"/>
      <c r="AI851" s="367"/>
      <c r="AJ851" s="367"/>
      <c r="AK851" s="367"/>
    </row>
    <row r="852" spans="1:37" x14ac:dyDescent="0.2">
      <c r="A852" s="187" t="s">
        <v>2972</v>
      </c>
      <c r="B852" s="190" t="s">
        <v>4497</v>
      </c>
      <c r="C852" s="190" t="s">
        <v>2974</v>
      </c>
      <c r="D852" s="186">
        <f t="shared" si="21"/>
        <v>26</v>
      </c>
      <c r="E852" s="190"/>
      <c r="F852" s="191">
        <v>69.930000000000007</v>
      </c>
      <c r="G852" s="372"/>
      <c r="H852" s="367"/>
      <c r="I852" s="367"/>
      <c r="J852" s="367"/>
      <c r="K852" s="367"/>
      <c r="L852" s="367"/>
      <c r="M852" s="367"/>
      <c r="N852" s="367"/>
      <c r="O852" s="367"/>
      <c r="P852" s="367"/>
      <c r="Q852" s="367"/>
      <c r="R852" s="367"/>
      <c r="S852" s="367"/>
      <c r="T852" s="367"/>
      <c r="U852" s="367"/>
      <c r="V852" s="367"/>
      <c r="W852" s="367"/>
      <c r="X852" s="367"/>
      <c r="Y852" s="367"/>
      <c r="Z852" s="367"/>
      <c r="AA852" s="367"/>
      <c r="AB852" s="367"/>
      <c r="AC852" s="367"/>
      <c r="AD852" s="367"/>
      <c r="AE852" s="367"/>
      <c r="AF852" s="367"/>
      <c r="AG852" s="367"/>
      <c r="AH852" s="367"/>
      <c r="AI852" s="367"/>
      <c r="AJ852" s="367"/>
      <c r="AK852" s="367"/>
    </row>
    <row r="853" spans="1:37" x14ac:dyDescent="0.2">
      <c r="A853" s="187" t="s">
        <v>2975</v>
      </c>
      <c r="B853" s="190" t="s">
        <v>4498</v>
      </c>
      <c r="C853" s="190" t="s">
        <v>2977</v>
      </c>
      <c r="D853" s="186">
        <f t="shared" si="21"/>
        <v>24</v>
      </c>
      <c r="E853" s="190"/>
      <c r="F853" s="191">
        <v>139.86000000000001</v>
      </c>
      <c r="G853" s="372"/>
      <c r="H853" s="367"/>
      <c r="I853" s="367"/>
      <c r="J853" s="367"/>
      <c r="K853" s="367"/>
      <c r="L853" s="367"/>
      <c r="M853" s="367"/>
      <c r="N853" s="367"/>
      <c r="O853" s="367"/>
      <c r="P853" s="367"/>
      <c r="Q853" s="367"/>
      <c r="R853" s="367"/>
      <c r="S853" s="367"/>
      <c r="T853" s="367"/>
      <c r="U853" s="367"/>
      <c r="V853" s="367"/>
      <c r="W853" s="367"/>
      <c r="X853" s="367"/>
      <c r="Y853" s="367"/>
      <c r="Z853" s="367"/>
      <c r="AA853" s="367"/>
      <c r="AB853" s="367"/>
      <c r="AC853" s="367"/>
      <c r="AD853" s="367"/>
      <c r="AE853" s="367"/>
      <c r="AF853" s="367"/>
      <c r="AG853" s="367"/>
      <c r="AH853" s="367"/>
      <c r="AI853" s="367"/>
      <c r="AJ853" s="367"/>
      <c r="AK853" s="367"/>
    </row>
    <row r="854" spans="1:37" x14ac:dyDescent="0.2">
      <c r="A854" s="187" t="s">
        <v>2978</v>
      </c>
      <c r="B854" s="190" t="s">
        <v>2979</v>
      </c>
      <c r="C854" s="190" t="s">
        <v>2980</v>
      </c>
      <c r="D854" s="186">
        <f t="shared" si="21"/>
        <v>26</v>
      </c>
      <c r="E854" s="190"/>
      <c r="F854" s="191">
        <v>41.930000000000007</v>
      </c>
      <c r="G854" s="372"/>
      <c r="H854" s="367"/>
      <c r="I854" s="367"/>
      <c r="J854" s="367"/>
      <c r="K854" s="367"/>
      <c r="L854" s="367"/>
      <c r="M854" s="367"/>
      <c r="N854" s="367"/>
      <c r="O854" s="367"/>
      <c r="P854" s="367"/>
      <c r="Q854" s="367"/>
      <c r="R854" s="367"/>
      <c r="S854" s="367"/>
      <c r="T854" s="367"/>
      <c r="U854" s="367"/>
      <c r="V854" s="367"/>
      <c r="W854" s="367"/>
      <c r="X854" s="367"/>
      <c r="Y854" s="367"/>
      <c r="Z854" s="367"/>
      <c r="AA854" s="367"/>
      <c r="AB854" s="367"/>
      <c r="AC854" s="367"/>
      <c r="AD854" s="367"/>
      <c r="AE854" s="367"/>
      <c r="AF854" s="367"/>
      <c r="AG854" s="367"/>
      <c r="AH854" s="367"/>
      <c r="AI854" s="367"/>
      <c r="AJ854" s="367"/>
      <c r="AK854" s="367"/>
    </row>
    <row r="855" spans="1:37" x14ac:dyDescent="0.2">
      <c r="A855" s="187" t="s">
        <v>2982</v>
      </c>
      <c r="B855" s="190" t="s">
        <v>2983</v>
      </c>
      <c r="C855" s="190" t="s">
        <v>2984</v>
      </c>
      <c r="D855" s="186">
        <f t="shared" si="21"/>
        <v>24</v>
      </c>
      <c r="E855" s="190"/>
      <c r="F855" s="191">
        <v>83.860000000000014</v>
      </c>
      <c r="G855" s="372"/>
      <c r="H855" s="367"/>
      <c r="I855" s="367"/>
      <c r="J855" s="367"/>
      <c r="K855" s="367"/>
      <c r="L855" s="367"/>
      <c r="M855" s="367"/>
      <c r="N855" s="367"/>
      <c r="O855" s="367"/>
      <c r="P855" s="367"/>
      <c r="Q855" s="367"/>
      <c r="R855" s="367"/>
      <c r="S855" s="367"/>
      <c r="T855" s="367"/>
      <c r="U855" s="367"/>
      <c r="V855" s="367"/>
      <c r="W855" s="367"/>
      <c r="X855" s="367"/>
      <c r="Y855" s="367"/>
      <c r="Z855" s="367"/>
      <c r="AA855" s="367"/>
      <c r="AB855" s="367"/>
      <c r="AC855" s="367"/>
      <c r="AD855" s="367"/>
      <c r="AE855" s="367"/>
      <c r="AF855" s="367"/>
      <c r="AG855" s="367"/>
      <c r="AH855" s="367"/>
      <c r="AI855" s="367"/>
      <c r="AJ855" s="367"/>
      <c r="AK855" s="367"/>
    </row>
    <row r="856" spans="1:37" x14ac:dyDescent="0.2">
      <c r="A856" s="187" t="s">
        <v>2986</v>
      </c>
      <c r="B856" s="190" t="s">
        <v>2987</v>
      </c>
      <c r="C856" s="190" t="s">
        <v>2988</v>
      </c>
      <c r="D856" s="186">
        <f t="shared" si="21"/>
        <v>26</v>
      </c>
      <c r="E856" s="190"/>
      <c r="F856" s="191">
        <v>34.930000000000007</v>
      </c>
      <c r="G856" s="372"/>
      <c r="H856" s="367"/>
      <c r="I856" s="367"/>
      <c r="J856" s="367"/>
      <c r="K856" s="367"/>
      <c r="L856" s="367"/>
      <c r="M856" s="367"/>
      <c r="N856" s="367"/>
      <c r="O856" s="367"/>
      <c r="P856" s="367"/>
      <c r="Q856" s="367"/>
      <c r="R856" s="367"/>
      <c r="S856" s="367"/>
      <c r="T856" s="367"/>
      <c r="U856" s="367"/>
      <c r="V856" s="367"/>
      <c r="W856" s="367"/>
      <c r="X856" s="367"/>
      <c r="Y856" s="367"/>
      <c r="Z856" s="367"/>
      <c r="AA856" s="367"/>
      <c r="AB856" s="367"/>
      <c r="AC856" s="367"/>
      <c r="AD856" s="367"/>
      <c r="AE856" s="367"/>
      <c r="AF856" s="367"/>
      <c r="AG856" s="367"/>
      <c r="AH856" s="367"/>
      <c r="AI856" s="367"/>
      <c r="AJ856" s="367"/>
      <c r="AK856" s="367"/>
    </row>
    <row r="857" spans="1:37" x14ac:dyDescent="0.2">
      <c r="A857" s="187" t="s">
        <v>2990</v>
      </c>
      <c r="B857" s="190" t="s">
        <v>2991</v>
      </c>
      <c r="C857" s="190" t="s">
        <v>2992</v>
      </c>
      <c r="D857" s="186">
        <f t="shared" si="21"/>
        <v>24</v>
      </c>
      <c r="E857" s="190"/>
      <c r="F857" s="191">
        <v>69.860000000000014</v>
      </c>
      <c r="G857" s="372"/>
      <c r="H857" s="367"/>
      <c r="I857" s="367"/>
      <c r="J857" s="367"/>
      <c r="K857" s="367"/>
      <c r="L857" s="367"/>
      <c r="M857" s="367"/>
      <c r="N857" s="367"/>
      <c r="O857" s="367"/>
      <c r="P857" s="367"/>
      <c r="Q857" s="367"/>
      <c r="R857" s="367"/>
      <c r="S857" s="367"/>
      <c r="T857" s="367"/>
      <c r="U857" s="367"/>
      <c r="V857" s="367"/>
      <c r="W857" s="367"/>
      <c r="X857" s="367"/>
      <c r="Y857" s="367"/>
      <c r="Z857" s="367"/>
      <c r="AA857" s="367"/>
      <c r="AB857" s="367"/>
      <c r="AC857" s="367"/>
      <c r="AD857" s="367"/>
      <c r="AE857" s="367"/>
      <c r="AF857" s="367"/>
      <c r="AG857" s="367"/>
      <c r="AH857" s="367"/>
      <c r="AI857" s="367"/>
      <c r="AJ857" s="367"/>
      <c r="AK857" s="367"/>
    </row>
    <row r="858" spans="1:37" x14ac:dyDescent="0.2">
      <c r="A858" s="187" t="s">
        <v>2994</v>
      </c>
      <c r="B858" s="190" t="s">
        <v>2995</v>
      </c>
      <c r="C858" s="190" t="s">
        <v>2996</v>
      </c>
      <c r="D858" s="186">
        <f t="shared" si="21"/>
        <v>26</v>
      </c>
      <c r="E858" s="190"/>
      <c r="F858" s="191">
        <v>27.930000000000003</v>
      </c>
      <c r="G858" s="372"/>
      <c r="H858" s="367"/>
      <c r="I858" s="367"/>
      <c r="J858" s="367"/>
      <c r="K858" s="367"/>
      <c r="L858" s="367"/>
      <c r="M858" s="367"/>
      <c r="N858" s="367"/>
      <c r="O858" s="367"/>
      <c r="P858" s="367"/>
      <c r="Q858" s="367"/>
      <c r="R858" s="367"/>
      <c r="S858" s="367"/>
      <c r="T858" s="367"/>
      <c r="U858" s="367"/>
      <c r="V858" s="367"/>
      <c r="W858" s="367"/>
      <c r="X858" s="367"/>
      <c r="Y858" s="367"/>
      <c r="Z858" s="367"/>
      <c r="AA858" s="367"/>
      <c r="AB858" s="367"/>
      <c r="AC858" s="367"/>
      <c r="AD858" s="367"/>
      <c r="AE858" s="367"/>
      <c r="AF858" s="367"/>
      <c r="AG858" s="367"/>
      <c r="AH858" s="367"/>
      <c r="AI858" s="367"/>
      <c r="AJ858" s="367"/>
      <c r="AK858" s="367"/>
    </row>
    <row r="859" spans="1:37" x14ac:dyDescent="0.2">
      <c r="A859" s="187" t="s">
        <v>2998</v>
      </c>
      <c r="B859" s="190" t="s">
        <v>2999</v>
      </c>
      <c r="C859" s="190" t="s">
        <v>3000</v>
      </c>
      <c r="D859" s="186">
        <f t="shared" si="21"/>
        <v>24</v>
      </c>
      <c r="E859" s="190"/>
      <c r="F859" s="191">
        <v>55.860000000000007</v>
      </c>
      <c r="G859" s="372"/>
      <c r="H859" s="367"/>
      <c r="I859" s="367"/>
      <c r="J859" s="367"/>
      <c r="K859" s="367"/>
      <c r="L859" s="367"/>
      <c r="M859" s="367"/>
      <c r="N859" s="367"/>
      <c r="O859" s="367"/>
      <c r="P859" s="367"/>
      <c r="Q859" s="367"/>
      <c r="R859" s="367"/>
      <c r="S859" s="367"/>
      <c r="T859" s="367"/>
      <c r="U859" s="367"/>
      <c r="V859" s="367"/>
      <c r="W859" s="367"/>
      <c r="X859" s="367"/>
      <c r="Y859" s="367"/>
      <c r="Z859" s="367"/>
      <c r="AA859" s="367"/>
      <c r="AB859" s="367"/>
      <c r="AC859" s="367"/>
      <c r="AD859" s="367"/>
      <c r="AE859" s="367"/>
      <c r="AF859" s="367"/>
      <c r="AG859" s="367"/>
      <c r="AH859" s="367"/>
      <c r="AI859" s="367"/>
      <c r="AJ859" s="367"/>
      <c r="AK859" s="367"/>
    </row>
    <row r="860" spans="1:37" x14ac:dyDescent="0.2">
      <c r="A860" s="187" t="s">
        <v>3002</v>
      </c>
      <c r="B860" s="190" t="s">
        <v>4499</v>
      </c>
      <c r="C860" s="190" t="s">
        <v>3004</v>
      </c>
      <c r="D860" s="186">
        <f t="shared" si="21"/>
        <v>26</v>
      </c>
      <c r="E860" s="190"/>
      <c r="F860" s="191">
        <v>27.930000000000003</v>
      </c>
      <c r="G860" s="372"/>
      <c r="H860" s="367"/>
      <c r="I860" s="367"/>
      <c r="J860" s="367"/>
      <c r="K860" s="367"/>
      <c r="L860" s="367"/>
      <c r="M860" s="367"/>
      <c r="N860" s="367"/>
      <c r="O860" s="367"/>
      <c r="P860" s="367"/>
      <c r="Q860" s="367"/>
      <c r="R860" s="367"/>
      <c r="S860" s="367"/>
      <c r="T860" s="367"/>
      <c r="U860" s="367"/>
      <c r="V860" s="367"/>
      <c r="W860" s="367"/>
      <c r="X860" s="367"/>
      <c r="Y860" s="367"/>
      <c r="Z860" s="367"/>
      <c r="AA860" s="367"/>
      <c r="AB860" s="367"/>
      <c r="AC860" s="367"/>
      <c r="AD860" s="367"/>
      <c r="AE860" s="367"/>
      <c r="AF860" s="367"/>
      <c r="AG860" s="367"/>
      <c r="AH860" s="367"/>
      <c r="AI860" s="367"/>
      <c r="AJ860" s="367"/>
      <c r="AK860" s="367"/>
    </row>
    <row r="861" spans="1:37" x14ac:dyDescent="0.2">
      <c r="A861" s="187" t="s">
        <v>3005</v>
      </c>
      <c r="B861" s="190" t="s">
        <v>4500</v>
      </c>
      <c r="C861" s="190" t="s">
        <v>3007</v>
      </c>
      <c r="D861" s="186">
        <f t="shared" si="21"/>
        <v>24</v>
      </c>
      <c r="E861" s="190"/>
      <c r="F861" s="191">
        <v>55.860000000000007</v>
      </c>
      <c r="G861" s="372"/>
      <c r="H861" s="367"/>
      <c r="I861" s="367"/>
      <c r="J861" s="367"/>
      <c r="K861" s="367"/>
      <c r="L861" s="367"/>
      <c r="M861" s="367"/>
      <c r="N861" s="367"/>
      <c r="O861" s="367"/>
      <c r="P861" s="367"/>
      <c r="Q861" s="367"/>
      <c r="R861" s="367"/>
      <c r="S861" s="367"/>
      <c r="T861" s="367"/>
      <c r="U861" s="367"/>
      <c r="V861" s="367"/>
      <c r="W861" s="367"/>
      <c r="X861" s="367"/>
      <c r="Y861" s="367"/>
      <c r="Z861" s="367"/>
      <c r="AA861" s="367"/>
      <c r="AB861" s="367"/>
      <c r="AC861" s="367"/>
      <c r="AD861" s="367"/>
      <c r="AE861" s="367"/>
      <c r="AF861" s="367"/>
      <c r="AG861" s="367"/>
      <c r="AH861" s="367"/>
      <c r="AI861" s="367"/>
      <c r="AJ861" s="367"/>
      <c r="AK861" s="367"/>
    </row>
    <row r="862" spans="1:37" x14ac:dyDescent="0.2">
      <c r="A862" s="187" t="s">
        <v>3028</v>
      </c>
      <c r="B862" s="190" t="s">
        <v>3029</v>
      </c>
      <c r="C862" s="190" t="s">
        <v>3030</v>
      </c>
      <c r="D862" s="186">
        <f t="shared" ref="D862:D877" si="22">LEN(C862)</f>
        <v>26</v>
      </c>
      <c r="E862" s="190"/>
      <c r="F862" s="191">
        <v>209.93</v>
      </c>
      <c r="G862" s="372"/>
      <c r="H862" s="367"/>
      <c r="I862" s="367"/>
      <c r="J862" s="367"/>
      <c r="K862" s="367"/>
      <c r="L862" s="367"/>
      <c r="M862" s="367"/>
      <c r="N862" s="367"/>
      <c r="O862" s="367"/>
      <c r="P862" s="367"/>
      <c r="Q862" s="367"/>
      <c r="R862" s="367"/>
      <c r="S862" s="367"/>
      <c r="T862" s="367"/>
      <c r="U862" s="367"/>
      <c r="V862" s="367"/>
      <c r="W862" s="367"/>
      <c r="X862" s="367"/>
      <c r="Y862" s="367"/>
      <c r="Z862" s="367"/>
      <c r="AA862" s="367"/>
      <c r="AB862" s="367"/>
      <c r="AC862" s="367"/>
      <c r="AD862" s="367"/>
      <c r="AE862" s="367"/>
      <c r="AF862" s="367"/>
      <c r="AG862" s="367"/>
      <c r="AH862" s="367"/>
      <c r="AI862" s="367"/>
      <c r="AJ862" s="367"/>
      <c r="AK862" s="367"/>
    </row>
    <row r="863" spans="1:37" x14ac:dyDescent="0.2">
      <c r="A863" s="187" t="s">
        <v>3033</v>
      </c>
      <c r="B863" s="190" t="s">
        <v>3034</v>
      </c>
      <c r="C863" s="190" t="s">
        <v>3035</v>
      </c>
      <c r="D863" s="186">
        <f t="shared" si="22"/>
        <v>24</v>
      </c>
      <c r="E863" s="190"/>
      <c r="F863" s="191">
        <v>419.86</v>
      </c>
      <c r="G863" s="372"/>
      <c r="H863" s="367"/>
      <c r="I863" s="367"/>
      <c r="J863" s="367"/>
      <c r="K863" s="367"/>
      <c r="L863" s="367"/>
      <c r="M863" s="367"/>
      <c r="N863" s="367"/>
      <c r="O863" s="367"/>
      <c r="P863" s="367"/>
      <c r="Q863" s="367"/>
      <c r="R863" s="367"/>
      <c r="S863" s="367"/>
      <c r="T863" s="367"/>
      <c r="U863" s="367"/>
      <c r="V863" s="367"/>
      <c r="W863" s="367"/>
      <c r="X863" s="367"/>
      <c r="Y863" s="367"/>
      <c r="Z863" s="367"/>
      <c r="AA863" s="367"/>
      <c r="AB863" s="367"/>
      <c r="AC863" s="367"/>
      <c r="AD863" s="367"/>
      <c r="AE863" s="367"/>
      <c r="AF863" s="367"/>
      <c r="AG863" s="367"/>
      <c r="AH863" s="367"/>
      <c r="AI863" s="367"/>
      <c r="AJ863" s="367"/>
      <c r="AK863" s="367"/>
    </row>
    <row r="864" spans="1:37" x14ac:dyDescent="0.2">
      <c r="A864" s="187" t="s">
        <v>3038</v>
      </c>
      <c r="B864" s="190" t="s">
        <v>3039</v>
      </c>
      <c r="C864" s="190" t="s">
        <v>3040</v>
      </c>
      <c r="D864" s="186">
        <f t="shared" si="22"/>
        <v>26</v>
      </c>
      <c r="E864" s="190"/>
      <c r="F864" s="191">
        <v>139.93</v>
      </c>
      <c r="G864" s="372"/>
      <c r="H864" s="367"/>
      <c r="I864" s="367"/>
      <c r="J864" s="367"/>
      <c r="K864" s="367"/>
      <c r="L864" s="367"/>
      <c r="M864" s="367"/>
      <c r="N864" s="367"/>
      <c r="O864" s="367"/>
      <c r="P864" s="367"/>
      <c r="Q864" s="367"/>
      <c r="R864" s="367"/>
      <c r="S864" s="367"/>
      <c r="T864" s="367"/>
      <c r="U864" s="367"/>
      <c r="V864" s="367"/>
      <c r="W864" s="367"/>
      <c r="X864" s="367"/>
      <c r="Y864" s="367"/>
      <c r="Z864" s="367"/>
      <c r="AA864" s="367"/>
      <c r="AB864" s="367"/>
      <c r="AC864" s="367"/>
      <c r="AD864" s="367"/>
      <c r="AE864" s="367"/>
      <c r="AF864" s="367"/>
      <c r="AG864" s="367"/>
      <c r="AH864" s="367"/>
      <c r="AI864" s="367"/>
      <c r="AJ864" s="367"/>
      <c r="AK864" s="367"/>
    </row>
    <row r="865" spans="1:7" x14ac:dyDescent="0.2">
      <c r="A865" s="187" t="s">
        <v>3043</v>
      </c>
      <c r="B865" s="190" t="s">
        <v>3044</v>
      </c>
      <c r="C865" s="190" t="s">
        <v>3045</v>
      </c>
      <c r="D865" s="186">
        <f t="shared" si="22"/>
        <v>24</v>
      </c>
      <c r="E865" s="190"/>
      <c r="F865" s="191">
        <v>279.86</v>
      </c>
      <c r="G865" s="372"/>
    </row>
    <row r="866" spans="1:7" x14ac:dyDescent="0.2">
      <c r="A866" s="187" t="s">
        <v>3048</v>
      </c>
      <c r="B866" s="190" t="s">
        <v>3049</v>
      </c>
      <c r="C866" s="190" t="s">
        <v>3040</v>
      </c>
      <c r="D866" s="186">
        <f t="shared" si="22"/>
        <v>26</v>
      </c>
      <c r="E866" s="190"/>
      <c r="F866" s="191">
        <v>174.93</v>
      </c>
      <c r="G866" s="372"/>
    </row>
    <row r="867" spans="1:7" x14ac:dyDescent="0.2">
      <c r="A867" s="187" t="s">
        <v>3052</v>
      </c>
      <c r="B867" s="190" t="s">
        <v>3053</v>
      </c>
      <c r="C867" s="190" t="s">
        <v>3045</v>
      </c>
      <c r="D867" s="186">
        <f t="shared" si="22"/>
        <v>24</v>
      </c>
      <c r="E867" s="190"/>
      <c r="F867" s="191">
        <v>349.86</v>
      </c>
      <c r="G867" s="372"/>
    </row>
    <row r="868" spans="1:7" x14ac:dyDescent="0.2">
      <c r="A868" s="187" t="s">
        <v>3076</v>
      </c>
      <c r="B868" s="190" t="s">
        <v>3077</v>
      </c>
      <c r="C868" s="190" t="s">
        <v>3078</v>
      </c>
      <c r="D868" s="186">
        <f t="shared" si="22"/>
        <v>29</v>
      </c>
      <c r="E868" s="190"/>
      <c r="F868" s="191">
        <v>167.86</v>
      </c>
      <c r="G868" s="372"/>
    </row>
    <row r="869" spans="1:7" x14ac:dyDescent="0.2">
      <c r="A869" s="187" t="s">
        <v>3081</v>
      </c>
      <c r="B869" s="190" t="s">
        <v>3082</v>
      </c>
      <c r="C869" s="190" t="s">
        <v>3083</v>
      </c>
      <c r="D869" s="186">
        <f t="shared" si="22"/>
        <v>27</v>
      </c>
      <c r="E869" s="190"/>
      <c r="F869" s="191">
        <v>335.72</v>
      </c>
      <c r="G869" s="372"/>
    </row>
    <row r="870" spans="1:7" x14ac:dyDescent="0.2">
      <c r="A870" s="187" t="s">
        <v>3086</v>
      </c>
      <c r="B870" s="190" t="s">
        <v>3087</v>
      </c>
      <c r="C870" s="190" t="s">
        <v>3088</v>
      </c>
      <c r="D870" s="186">
        <f t="shared" si="22"/>
        <v>26</v>
      </c>
      <c r="E870" s="190"/>
      <c r="F870" s="191">
        <v>83.93</v>
      </c>
      <c r="G870" s="372"/>
    </row>
    <row r="871" spans="1:7" x14ac:dyDescent="0.2">
      <c r="A871" s="187" t="s">
        <v>3091</v>
      </c>
      <c r="B871" s="190" t="s">
        <v>3092</v>
      </c>
      <c r="C871" s="190" t="s">
        <v>3093</v>
      </c>
      <c r="D871" s="186">
        <f t="shared" si="22"/>
        <v>24</v>
      </c>
      <c r="E871" s="190"/>
      <c r="F871" s="191">
        <v>167.86</v>
      </c>
      <c r="G871" s="372"/>
    </row>
    <row r="872" spans="1:7" x14ac:dyDescent="0.2">
      <c r="A872" s="187" t="s">
        <v>3096</v>
      </c>
      <c r="B872" s="190" t="s">
        <v>3097</v>
      </c>
      <c r="C872" s="190" t="s">
        <v>3098</v>
      </c>
      <c r="D872" s="186">
        <f t="shared" si="22"/>
        <v>26</v>
      </c>
      <c r="E872" s="190"/>
      <c r="F872" s="191">
        <v>62.930000000000007</v>
      </c>
      <c r="G872" s="372"/>
    </row>
    <row r="873" spans="1:7" x14ac:dyDescent="0.2">
      <c r="A873" s="187" t="s">
        <v>3099</v>
      </c>
      <c r="B873" s="190" t="s">
        <v>3100</v>
      </c>
      <c r="C873" s="190" t="s">
        <v>3101</v>
      </c>
      <c r="D873" s="186">
        <f t="shared" si="22"/>
        <v>24</v>
      </c>
      <c r="E873" s="190"/>
      <c r="F873" s="191">
        <v>125.86000000000001</v>
      </c>
      <c r="G873" s="372"/>
    </row>
    <row r="874" spans="1:7" x14ac:dyDescent="0.2">
      <c r="A874" s="187" t="s">
        <v>2946</v>
      </c>
      <c r="B874" s="190" t="s">
        <v>2947</v>
      </c>
      <c r="C874" s="190" t="s">
        <v>2948</v>
      </c>
      <c r="D874" s="186">
        <f t="shared" si="22"/>
        <v>26</v>
      </c>
      <c r="E874" s="190"/>
      <c r="F874" s="191">
        <v>25.830000000000002</v>
      </c>
      <c r="G874" s="372"/>
    </row>
    <row r="875" spans="1:7" x14ac:dyDescent="0.2">
      <c r="A875" s="187" t="s">
        <v>2951</v>
      </c>
      <c r="B875" s="190" t="s">
        <v>2952</v>
      </c>
      <c r="C875" s="190" t="s">
        <v>2953</v>
      </c>
      <c r="D875" s="186">
        <f t="shared" si="22"/>
        <v>24</v>
      </c>
      <c r="E875" s="190"/>
      <c r="F875" s="191">
        <v>51.660000000000004</v>
      </c>
      <c r="G875" s="372"/>
    </row>
    <row r="876" spans="1:7" x14ac:dyDescent="0.2">
      <c r="A876" s="187" t="s">
        <v>2956</v>
      </c>
      <c r="B876" s="190" t="s">
        <v>2957</v>
      </c>
      <c r="C876" s="190" t="s">
        <v>2958</v>
      </c>
      <c r="D876" s="186">
        <f t="shared" si="22"/>
        <v>26</v>
      </c>
      <c r="E876" s="190"/>
      <c r="F876" s="191">
        <v>17.430000000000003</v>
      </c>
      <c r="G876" s="372"/>
    </row>
    <row r="877" spans="1:7" x14ac:dyDescent="0.2">
      <c r="A877" s="187" t="s">
        <v>2960</v>
      </c>
      <c r="B877" s="190" t="s">
        <v>2961</v>
      </c>
      <c r="C877" s="190" t="s">
        <v>2962</v>
      </c>
      <c r="D877" s="186">
        <f t="shared" si="22"/>
        <v>24</v>
      </c>
      <c r="E877" s="190"/>
      <c r="F877" s="191">
        <v>34.860000000000007</v>
      </c>
      <c r="G877" s="372"/>
    </row>
    <row r="878" spans="1:7" x14ac:dyDescent="0.2">
      <c r="A878" s="187" t="s">
        <v>2964</v>
      </c>
      <c r="B878" s="190" t="s">
        <v>2965</v>
      </c>
      <c r="C878" s="190" t="s">
        <v>2966</v>
      </c>
      <c r="D878" s="186">
        <v>40</v>
      </c>
      <c r="E878" s="190"/>
      <c r="F878" s="191">
        <v>48.930000000000007</v>
      </c>
      <c r="G878" s="373"/>
    </row>
    <row r="879" spans="1:7" x14ac:dyDescent="0.2">
      <c r="A879" s="187" t="s">
        <v>2968</v>
      </c>
      <c r="B879" s="190" t="s">
        <v>2969</v>
      </c>
      <c r="C879" s="190" t="s">
        <v>2970</v>
      </c>
      <c r="D879" s="186">
        <v>35</v>
      </c>
      <c r="E879" s="190"/>
      <c r="F879" s="191">
        <v>97.860000000000014</v>
      </c>
      <c r="G879" s="373"/>
    </row>
    <row r="880" spans="1:7" x14ac:dyDescent="0.2">
      <c r="A880" s="187" t="s">
        <v>3102</v>
      </c>
      <c r="B880" s="190" t="s">
        <v>3103</v>
      </c>
      <c r="C880" s="190" t="s">
        <v>3104</v>
      </c>
      <c r="D880" s="186">
        <f t="shared" ref="D880:D907" si="23">LEN(C880)</f>
        <v>26</v>
      </c>
      <c r="E880" s="190"/>
      <c r="F880" s="191">
        <v>97.93</v>
      </c>
      <c r="G880" s="372"/>
    </row>
    <row r="881" spans="1:7" x14ac:dyDescent="0.2">
      <c r="A881" s="187" t="s">
        <v>3105</v>
      </c>
      <c r="B881" s="190" t="s">
        <v>3106</v>
      </c>
      <c r="C881" s="190" t="s">
        <v>3107</v>
      </c>
      <c r="D881" s="186">
        <f t="shared" si="23"/>
        <v>24</v>
      </c>
      <c r="E881" s="190"/>
      <c r="F881" s="191">
        <v>195.86</v>
      </c>
      <c r="G881" s="372"/>
    </row>
    <row r="882" spans="1:7" x14ac:dyDescent="0.2">
      <c r="A882" s="187" t="s">
        <v>3108</v>
      </c>
      <c r="B882" s="190" t="s">
        <v>4501</v>
      </c>
      <c r="C882" s="190" t="s">
        <v>3110</v>
      </c>
      <c r="D882" s="186">
        <f t="shared" si="23"/>
        <v>26</v>
      </c>
      <c r="E882" s="190"/>
      <c r="F882" s="191">
        <v>139.93</v>
      </c>
      <c r="G882" s="372"/>
    </row>
    <row r="883" spans="1:7" x14ac:dyDescent="0.2">
      <c r="A883" s="187" t="s">
        <v>3111</v>
      </c>
      <c r="B883" s="190" t="s">
        <v>4502</v>
      </c>
      <c r="C883" s="190" t="s">
        <v>3113</v>
      </c>
      <c r="D883" s="186">
        <f t="shared" si="23"/>
        <v>24</v>
      </c>
      <c r="E883" s="190"/>
      <c r="F883" s="191">
        <v>279.86</v>
      </c>
      <c r="G883" s="372"/>
    </row>
    <row r="884" spans="1:7" x14ac:dyDescent="0.2">
      <c r="A884" s="187" t="s">
        <v>2859</v>
      </c>
      <c r="B884" s="190" t="s">
        <v>4503</v>
      </c>
      <c r="C884" s="190" t="s">
        <v>4504</v>
      </c>
      <c r="D884" s="186">
        <f t="shared" si="23"/>
        <v>26</v>
      </c>
      <c r="E884" s="190"/>
      <c r="F884" s="191">
        <v>52.35</v>
      </c>
      <c r="G884" s="372"/>
    </row>
    <row r="885" spans="1:7" x14ac:dyDescent="0.2">
      <c r="A885" s="187" t="s">
        <v>2864</v>
      </c>
      <c r="B885" s="190" t="s">
        <v>4505</v>
      </c>
      <c r="C885" s="190" t="s">
        <v>4506</v>
      </c>
      <c r="D885" s="186">
        <f t="shared" si="23"/>
        <v>24</v>
      </c>
      <c r="E885" s="190"/>
      <c r="F885" s="191">
        <v>104.7</v>
      </c>
      <c r="G885" s="372"/>
    </row>
    <row r="886" spans="1:7" x14ac:dyDescent="0.2">
      <c r="A886" s="187" t="s">
        <v>2879</v>
      </c>
      <c r="B886" s="190" t="s">
        <v>4507</v>
      </c>
      <c r="C886" s="190" t="s">
        <v>4508</v>
      </c>
      <c r="D886" s="186">
        <f t="shared" si="23"/>
        <v>26</v>
      </c>
      <c r="E886" s="190"/>
      <c r="F886" s="191">
        <v>67.349999999999994</v>
      </c>
      <c r="G886" s="372"/>
    </row>
    <row r="887" spans="1:7" x14ac:dyDescent="0.2">
      <c r="A887" s="187" t="s">
        <v>2884</v>
      </c>
      <c r="B887" s="190" t="s">
        <v>4509</v>
      </c>
      <c r="C887" s="190" t="s">
        <v>4510</v>
      </c>
      <c r="D887" s="186">
        <f t="shared" si="23"/>
        <v>24</v>
      </c>
      <c r="E887" s="190"/>
      <c r="F887" s="191">
        <v>134.69999999999999</v>
      </c>
      <c r="G887" s="372"/>
    </row>
    <row r="888" spans="1:7" x14ac:dyDescent="0.2">
      <c r="A888" s="187" t="s">
        <v>2889</v>
      </c>
      <c r="B888" s="190" t="s">
        <v>4511</v>
      </c>
      <c r="C888" s="190" t="s">
        <v>4512</v>
      </c>
      <c r="D888" s="186">
        <f t="shared" si="23"/>
        <v>26</v>
      </c>
      <c r="E888" s="190"/>
      <c r="F888" s="191">
        <v>97.35</v>
      </c>
      <c r="G888" s="372"/>
    </row>
    <row r="889" spans="1:7" x14ac:dyDescent="0.2">
      <c r="A889" s="187" t="s">
        <v>2894</v>
      </c>
      <c r="B889" s="190" t="s">
        <v>4513</v>
      </c>
      <c r="C889" s="190" t="s">
        <v>4514</v>
      </c>
      <c r="D889" s="186">
        <f t="shared" si="23"/>
        <v>24</v>
      </c>
      <c r="E889" s="190"/>
      <c r="F889" s="191">
        <v>194.7</v>
      </c>
      <c r="G889" s="372"/>
    </row>
    <row r="890" spans="1:7" x14ac:dyDescent="0.2">
      <c r="A890" s="187" t="s">
        <v>2929</v>
      </c>
      <c r="B890" s="190" t="s">
        <v>4515</v>
      </c>
      <c r="C890" s="190" t="s">
        <v>4516</v>
      </c>
      <c r="D890" s="186">
        <f t="shared" si="23"/>
        <v>26</v>
      </c>
      <c r="E890" s="190"/>
      <c r="F890" s="191">
        <v>150</v>
      </c>
      <c r="G890" s="372"/>
    </row>
    <row r="891" spans="1:7" x14ac:dyDescent="0.2">
      <c r="A891" s="187" t="s">
        <v>2934</v>
      </c>
      <c r="B891" s="190" t="s">
        <v>4517</v>
      </c>
      <c r="C891" s="190" t="s">
        <v>4518</v>
      </c>
      <c r="D891" s="186">
        <f t="shared" si="23"/>
        <v>24</v>
      </c>
      <c r="E891" s="190"/>
      <c r="F891" s="191">
        <v>299</v>
      </c>
      <c r="G891" s="372"/>
    </row>
    <row r="892" spans="1:7" x14ac:dyDescent="0.2">
      <c r="A892" s="187" t="s">
        <v>2981</v>
      </c>
      <c r="B892" s="190" t="s">
        <v>4519</v>
      </c>
      <c r="C892" s="190" t="s">
        <v>4520</v>
      </c>
      <c r="D892" s="186">
        <f t="shared" si="23"/>
        <v>26</v>
      </c>
      <c r="E892" s="190"/>
      <c r="F892" s="191">
        <v>89.85</v>
      </c>
      <c r="G892" s="372"/>
    </row>
    <row r="893" spans="1:7" x14ac:dyDescent="0.2">
      <c r="A893" s="187" t="s">
        <v>2985</v>
      </c>
      <c r="B893" s="190" t="s">
        <v>4521</v>
      </c>
      <c r="C893" s="190" t="s">
        <v>4522</v>
      </c>
      <c r="D893" s="186">
        <f t="shared" si="23"/>
        <v>24</v>
      </c>
      <c r="E893" s="190"/>
      <c r="F893" s="191">
        <v>179.7</v>
      </c>
      <c r="G893" s="372"/>
    </row>
    <row r="894" spans="1:7" x14ac:dyDescent="0.2">
      <c r="A894" s="187" t="s">
        <v>2989</v>
      </c>
      <c r="B894" s="190" t="s">
        <v>4523</v>
      </c>
      <c r="C894" s="190" t="s">
        <v>4524</v>
      </c>
      <c r="D894" s="186">
        <f t="shared" si="23"/>
        <v>26</v>
      </c>
      <c r="E894" s="190"/>
      <c r="F894" s="191">
        <v>74.849999999999994</v>
      </c>
      <c r="G894" s="372"/>
    </row>
    <row r="895" spans="1:7" x14ac:dyDescent="0.2">
      <c r="A895" s="187" t="s">
        <v>2993</v>
      </c>
      <c r="B895" s="190" t="s">
        <v>4525</v>
      </c>
      <c r="C895" s="190" t="s">
        <v>4526</v>
      </c>
      <c r="D895" s="186">
        <f t="shared" si="23"/>
        <v>24</v>
      </c>
      <c r="E895" s="190"/>
      <c r="F895" s="191">
        <v>149.69999999999999</v>
      </c>
      <c r="G895" s="372"/>
    </row>
    <row r="896" spans="1:7" x14ac:dyDescent="0.2">
      <c r="A896" s="187" t="s">
        <v>2997</v>
      </c>
      <c r="B896" s="190" t="s">
        <v>4527</v>
      </c>
      <c r="C896" s="190" t="s">
        <v>4528</v>
      </c>
      <c r="D896" s="186">
        <f t="shared" si="23"/>
        <v>26</v>
      </c>
      <c r="E896" s="190"/>
      <c r="F896" s="191">
        <v>59.849999999999994</v>
      </c>
      <c r="G896" s="372"/>
    </row>
    <row r="897" spans="1:7" x14ac:dyDescent="0.2">
      <c r="A897" s="187" t="s">
        <v>3001</v>
      </c>
      <c r="B897" s="190" t="s">
        <v>4529</v>
      </c>
      <c r="C897" s="190" t="s">
        <v>4530</v>
      </c>
      <c r="D897" s="186">
        <f t="shared" si="23"/>
        <v>24</v>
      </c>
      <c r="E897" s="190"/>
      <c r="F897" s="191">
        <v>119.69999999999999</v>
      </c>
      <c r="G897" s="372"/>
    </row>
    <row r="898" spans="1:7" x14ac:dyDescent="0.2">
      <c r="A898" s="187" t="s">
        <v>3031</v>
      </c>
      <c r="B898" s="190" t="s">
        <v>4531</v>
      </c>
      <c r="C898" s="190" t="s">
        <v>4532</v>
      </c>
      <c r="D898" s="186">
        <f t="shared" si="23"/>
        <v>26</v>
      </c>
      <c r="E898" s="190"/>
      <c r="F898" s="191">
        <v>449.84999999999997</v>
      </c>
      <c r="G898" s="372"/>
    </row>
    <row r="899" spans="1:7" x14ac:dyDescent="0.2">
      <c r="A899" s="187" t="s">
        <v>3036</v>
      </c>
      <c r="B899" s="190" t="s">
        <v>4533</v>
      </c>
      <c r="C899" s="190" t="s">
        <v>4534</v>
      </c>
      <c r="D899" s="186">
        <f t="shared" si="23"/>
        <v>24</v>
      </c>
      <c r="E899" s="190"/>
      <c r="F899" s="191">
        <v>899.69999999999993</v>
      </c>
      <c r="G899" s="372"/>
    </row>
    <row r="900" spans="1:7" x14ac:dyDescent="0.2">
      <c r="A900" s="187" t="s">
        <v>3041</v>
      </c>
      <c r="B900" s="190" t="s">
        <v>4535</v>
      </c>
      <c r="C900" s="190" t="s">
        <v>4536</v>
      </c>
      <c r="D900" s="186">
        <f t="shared" si="23"/>
        <v>26</v>
      </c>
      <c r="E900" s="190"/>
      <c r="F900" s="191">
        <v>299.84999999999997</v>
      </c>
      <c r="G900" s="372"/>
    </row>
    <row r="901" spans="1:7" x14ac:dyDescent="0.2">
      <c r="A901" s="187" t="s">
        <v>3046</v>
      </c>
      <c r="B901" s="190" t="s">
        <v>4537</v>
      </c>
      <c r="C901" s="190" t="s">
        <v>4538</v>
      </c>
      <c r="D901" s="186">
        <f t="shared" si="23"/>
        <v>24</v>
      </c>
      <c r="E901" s="190"/>
      <c r="F901" s="191">
        <v>599.69999999999993</v>
      </c>
      <c r="G901" s="372"/>
    </row>
    <row r="902" spans="1:7" x14ac:dyDescent="0.2">
      <c r="A902" s="187" t="s">
        <v>3050</v>
      </c>
      <c r="B902" s="190" t="s">
        <v>4539</v>
      </c>
      <c r="C902" s="190" t="s">
        <v>4536</v>
      </c>
      <c r="D902" s="186">
        <f t="shared" si="23"/>
        <v>26</v>
      </c>
      <c r="E902" s="190"/>
      <c r="F902" s="191">
        <v>374.84999999999997</v>
      </c>
      <c r="G902" s="372"/>
    </row>
    <row r="903" spans="1:7" x14ac:dyDescent="0.2">
      <c r="A903" s="187" t="s">
        <v>3054</v>
      </c>
      <c r="B903" s="190" t="s">
        <v>4540</v>
      </c>
      <c r="C903" s="190" t="s">
        <v>4538</v>
      </c>
      <c r="D903" s="186">
        <f t="shared" si="23"/>
        <v>24</v>
      </c>
      <c r="E903" s="190"/>
      <c r="F903" s="191">
        <v>749.69999999999993</v>
      </c>
      <c r="G903" s="372"/>
    </row>
    <row r="904" spans="1:7" x14ac:dyDescent="0.2">
      <c r="A904" s="187" t="s">
        <v>3079</v>
      </c>
      <c r="B904" s="190" t="s">
        <v>4541</v>
      </c>
      <c r="C904" s="190" t="s">
        <v>4542</v>
      </c>
      <c r="D904" s="186">
        <f t="shared" si="23"/>
        <v>29</v>
      </c>
      <c r="E904" s="190"/>
      <c r="F904" s="191">
        <v>359.7</v>
      </c>
      <c r="G904" s="372"/>
    </row>
    <row r="905" spans="1:7" x14ac:dyDescent="0.2">
      <c r="A905" s="187" t="s">
        <v>3084</v>
      </c>
      <c r="B905" s="190" t="s">
        <v>4543</v>
      </c>
      <c r="C905" s="190" t="s">
        <v>4544</v>
      </c>
      <c r="D905" s="186">
        <f t="shared" si="23"/>
        <v>27</v>
      </c>
      <c r="E905" s="190"/>
      <c r="F905" s="191">
        <v>719.4</v>
      </c>
      <c r="G905" s="372"/>
    </row>
    <row r="906" spans="1:7" x14ac:dyDescent="0.2">
      <c r="A906" s="187" t="s">
        <v>3089</v>
      </c>
      <c r="B906" s="190" t="s">
        <v>4545</v>
      </c>
      <c r="C906" s="190" t="s">
        <v>4546</v>
      </c>
      <c r="D906" s="186">
        <f t="shared" si="23"/>
        <v>26</v>
      </c>
      <c r="E906" s="190"/>
      <c r="F906" s="191">
        <v>179.85</v>
      </c>
      <c r="G906" s="372"/>
    </row>
    <row r="907" spans="1:7" x14ac:dyDescent="0.2">
      <c r="A907" s="187" t="s">
        <v>3094</v>
      </c>
      <c r="B907" s="190" t="s">
        <v>4547</v>
      </c>
      <c r="C907" s="190" t="s">
        <v>4548</v>
      </c>
      <c r="D907" s="186">
        <f t="shared" si="23"/>
        <v>24</v>
      </c>
      <c r="E907" s="190"/>
      <c r="F907" s="191">
        <v>359.7</v>
      </c>
      <c r="G907" s="372"/>
    </row>
    <row r="908" spans="1:7" x14ac:dyDescent="0.2">
      <c r="A908" s="187" t="s">
        <v>2949</v>
      </c>
      <c r="B908" s="190" t="s">
        <v>4549</v>
      </c>
      <c r="C908" s="190" t="s">
        <v>4550</v>
      </c>
      <c r="D908" s="186">
        <f t="shared" ref="D908:D923" si="24">LEN(C908)</f>
        <v>26</v>
      </c>
      <c r="E908" s="190"/>
      <c r="F908" s="191">
        <v>55.35</v>
      </c>
      <c r="G908" s="372"/>
    </row>
    <row r="909" spans="1:7" x14ac:dyDescent="0.2">
      <c r="A909" s="187" t="s">
        <v>2954</v>
      </c>
      <c r="B909" s="190" t="s">
        <v>4551</v>
      </c>
      <c r="C909" s="190" t="s">
        <v>4552</v>
      </c>
      <c r="D909" s="186">
        <f t="shared" si="24"/>
        <v>24</v>
      </c>
      <c r="E909" s="190"/>
      <c r="F909" s="191">
        <v>110.7</v>
      </c>
      <c r="G909" s="372"/>
    </row>
    <row r="910" spans="1:7" x14ac:dyDescent="0.2">
      <c r="A910" s="187" t="s">
        <v>2959</v>
      </c>
      <c r="B910" s="190" t="s">
        <v>4553</v>
      </c>
      <c r="C910" s="190" t="s">
        <v>4554</v>
      </c>
      <c r="D910" s="186">
        <f t="shared" si="24"/>
        <v>26</v>
      </c>
      <c r="E910" s="190"/>
      <c r="F910" s="191">
        <v>37.35</v>
      </c>
      <c r="G910" s="372"/>
    </row>
    <row r="911" spans="1:7" x14ac:dyDescent="0.2">
      <c r="A911" s="187" t="s">
        <v>2963</v>
      </c>
      <c r="B911" s="190" t="s">
        <v>4555</v>
      </c>
      <c r="C911" s="190" t="s">
        <v>4556</v>
      </c>
      <c r="D911" s="186">
        <f t="shared" si="24"/>
        <v>24</v>
      </c>
      <c r="E911" s="190"/>
      <c r="F911" s="191">
        <v>74.7</v>
      </c>
      <c r="G911" s="372"/>
    </row>
    <row r="912" spans="1:7" x14ac:dyDescent="0.2">
      <c r="A912" s="187" t="s">
        <v>2967</v>
      </c>
      <c r="B912" s="190" t="s">
        <v>4557</v>
      </c>
      <c r="C912" s="190" t="s">
        <v>4558</v>
      </c>
      <c r="D912" s="186">
        <f t="shared" si="24"/>
        <v>26</v>
      </c>
      <c r="E912" s="190"/>
      <c r="F912" s="191">
        <v>104.85</v>
      </c>
      <c r="G912" s="372"/>
    </row>
    <row r="913" spans="1:7" x14ac:dyDescent="0.2">
      <c r="A913" s="187" t="s">
        <v>2971</v>
      </c>
      <c r="B913" s="190" t="s">
        <v>4559</v>
      </c>
      <c r="C913" s="190" t="s">
        <v>4560</v>
      </c>
      <c r="D913" s="186">
        <f t="shared" si="24"/>
        <v>24</v>
      </c>
      <c r="E913" s="190"/>
      <c r="F913" s="191">
        <v>209.7</v>
      </c>
      <c r="G913" s="372"/>
    </row>
    <row r="914" spans="1:7" x14ac:dyDescent="0.2">
      <c r="A914" s="187" t="s">
        <v>2860</v>
      </c>
      <c r="B914" s="190" t="s">
        <v>4561</v>
      </c>
      <c r="C914" s="190" t="s">
        <v>4562</v>
      </c>
      <c r="D914" s="186">
        <f t="shared" si="24"/>
        <v>26</v>
      </c>
      <c r="E914" s="190"/>
      <c r="F914" s="191">
        <v>69.8</v>
      </c>
      <c r="G914" s="372"/>
    </row>
    <row r="915" spans="1:7" x14ac:dyDescent="0.2">
      <c r="A915" s="187" t="s">
        <v>2865</v>
      </c>
      <c r="B915" s="190" t="s">
        <v>4563</v>
      </c>
      <c r="C915" s="190" t="s">
        <v>4564</v>
      </c>
      <c r="D915" s="186">
        <f t="shared" si="24"/>
        <v>24</v>
      </c>
      <c r="E915" s="190"/>
      <c r="F915" s="191">
        <v>139.6</v>
      </c>
      <c r="G915" s="372"/>
    </row>
    <row r="916" spans="1:7" x14ac:dyDescent="0.2">
      <c r="A916" s="187" t="s">
        <v>2880</v>
      </c>
      <c r="B916" s="190" t="s">
        <v>4565</v>
      </c>
      <c r="C916" s="190" t="s">
        <v>4566</v>
      </c>
      <c r="D916" s="186">
        <f t="shared" si="24"/>
        <v>26</v>
      </c>
      <c r="E916" s="190"/>
      <c r="F916" s="191">
        <v>89.800000000000011</v>
      </c>
      <c r="G916" s="372"/>
    </row>
    <row r="917" spans="1:7" x14ac:dyDescent="0.2">
      <c r="A917" s="187" t="s">
        <v>2885</v>
      </c>
      <c r="B917" s="190" t="s">
        <v>4567</v>
      </c>
      <c r="C917" s="190" t="s">
        <v>4568</v>
      </c>
      <c r="D917" s="186">
        <f t="shared" si="24"/>
        <v>24</v>
      </c>
      <c r="E917" s="190"/>
      <c r="F917" s="191">
        <v>179.60000000000002</v>
      </c>
      <c r="G917" s="372"/>
    </row>
    <row r="918" spans="1:7" x14ac:dyDescent="0.2">
      <c r="A918" s="187" t="s">
        <v>2890</v>
      </c>
      <c r="B918" s="190" t="s">
        <v>4569</v>
      </c>
      <c r="C918" s="190" t="s">
        <v>4570</v>
      </c>
      <c r="D918" s="186">
        <f t="shared" si="24"/>
        <v>26</v>
      </c>
      <c r="E918" s="190"/>
      <c r="F918" s="191">
        <v>129.80000000000001</v>
      </c>
      <c r="G918" s="372"/>
    </row>
    <row r="919" spans="1:7" x14ac:dyDescent="0.2">
      <c r="A919" s="187" t="s">
        <v>2895</v>
      </c>
      <c r="B919" s="190" t="s">
        <v>4571</v>
      </c>
      <c r="C919" s="190" t="s">
        <v>4572</v>
      </c>
      <c r="D919" s="186">
        <f t="shared" si="24"/>
        <v>24</v>
      </c>
      <c r="E919" s="190"/>
      <c r="F919" s="191">
        <v>259.60000000000002</v>
      </c>
      <c r="G919" s="372"/>
    </row>
    <row r="920" spans="1:7" x14ac:dyDescent="0.2">
      <c r="A920" s="187" t="s">
        <v>2930</v>
      </c>
      <c r="B920" s="190" t="s">
        <v>4573</v>
      </c>
      <c r="C920" s="190" t="s">
        <v>4574</v>
      </c>
      <c r="D920" s="186">
        <f t="shared" si="24"/>
        <v>26</v>
      </c>
      <c r="E920" s="190"/>
      <c r="F920" s="191">
        <v>199</v>
      </c>
      <c r="G920" s="372"/>
    </row>
    <row r="921" spans="1:7" x14ac:dyDescent="0.2">
      <c r="A921" s="187" t="s">
        <v>2935</v>
      </c>
      <c r="B921" s="190" t="s">
        <v>4575</v>
      </c>
      <c r="C921" s="190" t="s">
        <v>4576</v>
      </c>
      <c r="D921" s="186">
        <f t="shared" si="24"/>
        <v>24</v>
      </c>
      <c r="E921" s="190"/>
      <c r="F921" s="191">
        <v>398</v>
      </c>
      <c r="G921" s="372"/>
    </row>
    <row r="922" spans="1:7" x14ac:dyDescent="0.2">
      <c r="A922" s="187" t="s">
        <v>3032</v>
      </c>
      <c r="B922" s="190" t="s">
        <v>4577</v>
      </c>
      <c r="C922" s="190" t="s">
        <v>4578</v>
      </c>
      <c r="D922" s="186">
        <f t="shared" si="24"/>
        <v>26</v>
      </c>
      <c r="E922" s="190"/>
      <c r="F922" s="191">
        <v>599.80000000000007</v>
      </c>
      <c r="G922" s="372"/>
    </row>
    <row r="923" spans="1:7" x14ac:dyDescent="0.2">
      <c r="A923" s="187" t="s">
        <v>3037</v>
      </c>
      <c r="B923" s="190" t="s">
        <v>4579</v>
      </c>
      <c r="C923" s="190" t="s">
        <v>4580</v>
      </c>
      <c r="D923" s="186">
        <f t="shared" si="24"/>
        <v>24</v>
      </c>
      <c r="E923" s="190"/>
      <c r="F923" s="191">
        <v>1199.6000000000001</v>
      </c>
      <c r="G923" s="372"/>
    </row>
    <row r="924" spans="1:7" x14ac:dyDescent="0.2">
      <c r="A924" s="187" t="s">
        <v>3042</v>
      </c>
      <c r="B924" s="190" t="s">
        <v>4581</v>
      </c>
      <c r="C924" s="190" t="s">
        <v>4582</v>
      </c>
      <c r="D924" s="186">
        <f t="shared" ref="D924:D959" si="25">LEN(C924)</f>
        <v>26</v>
      </c>
      <c r="E924" s="190"/>
      <c r="F924" s="191">
        <v>399.8</v>
      </c>
      <c r="G924" s="372"/>
    </row>
    <row r="925" spans="1:7" x14ac:dyDescent="0.2">
      <c r="A925" s="187" t="s">
        <v>3047</v>
      </c>
      <c r="B925" s="190" t="s">
        <v>4583</v>
      </c>
      <c r="C925" s="190" t="s">
        <v>4584</v>
      </c>
      <c r="D925" s="186">
        <f t="shared" si="25"/>
        <v>24</v>
      </c>
      <c r="E925" s="190"/>
      <c r="F925" s="191">
        <v>799.6</v>
      </c>
      <c r="G925" s="372"/>
    </row>
    <row r="926" spans="1:7" x14ac:dyDescent="0.2">
      <c r="A926" s="187" t="s">
        <v>3051</v>
      </c>
      <c r="B926" s="190" t="s">
        <v>4585</v>
      </c>
      <c r="C926" s="190" t="s">
        <v>4582</v>
      </c>
      <c r="D926" s="186">
        <f t="shared" si="25"/>
        <v>26</v>
      </c>
      <c r="E926" s="190"/>
      <c r="F926" s="191">
        <v>499.8</v>
      </c>
      <c r="G926" s="372"/>
    </row>
    <row r="927" spans="1:7" x14ac:dyDescent="0.2">
      <c r="A927" s="187" t="s">
        <v>3055</v>
      </c>
      <c r="B927" s="190" t="s">
        <v>4586</v>
      </c>
      <c r="C927" s="190" t="s">
        <v>4584</v>
      </c>
      <c r="D927" s="186">
        <f t="shared" si="25"/>
        <v>24</v>
      </c>
      <c r="E927" s="190"/>
      <c r="F927" s="191">
        <v>999.6</v>
      </c>
      <c r="G927" s="372"/>
    </row>
    <row r="928" spans="1:7" x14ac:dyDescent="0.2">
      <c r="A928" s="187" t="s">
        <v>3080</v>
      </c>
      <c r="B928" s="190" t="s">
        <v>4587</v>
      </c>
      <c r="C928" s="190" t="s">
        <v>4588</v>
      </c>
      <c r="D928" s="186">
        <f t="shared" si="25"/>
        <v>29</v>
      </c>
      <c r="E928" s="190"/>
      <c r="F928" s="191">
        <v>479.6</v>
      </c>
      <c r="G928" s="372"/>
    </row>
    <row r="929" spans="1:7" x14ac:dyDescent="0.2">
      <c r="A929" s="187" t="s">
        <v>3085</v>
      </c>
      <c r="B929" s="190" t="s">
        <v>4589</v>
      </c>
      <c r="C929" s="190" t="s">
        <v>4590</v>
      </c>
      <c r="D929" s="186">
        <f t="shared" si="25"/>
        <v>27</v>
      </c>
      <c r="E929" s="190"/>
      <c r="F929" s="191">
        <v>959.2</v>
      </c>
      <c r="G929" s="372"/>
    </row>
    <row r="930" spans="1:7" x14ac:dyDescent="0.2">
      <c r="A930" s="187" t="s">
        <v>3090</v>
      </c>
      <c r="B930" s="190" t="s">
        <v>4591</v>
      </c>
      <c r="C930" s="190" t="s">
        <v>4592</v>
      </c>
      <c r="D930" s="186">
        <f t="shared" si="25"/>
        <v>26</v>
      </c>
      <c r="E930" s="190"/>
      <c r="F930" s="191">
        <v>239.8</v>
      </c>
      <c r="G930" s="372"/>
    </row>
    <row r="931" spans="1:7" x14ac:dyDescent="0.2">
      <c r="A931" s="187" t="s">
        <v>3095</v>
      </c>
      <c r="B931" s="190" t="s">
        <v>4593</v>
      </c>
      <c r="C931" s="190" t="s">
        <v>4594</v>
      </c>
      <c r="D931" s="186">
        <f t="shared" si="25"/>
        <v>24</v>
      </c>
      <c r="E931" s="190"/>
      <c r="F931" s="191">
        <v>479.6</v>
      </c>
      <c r="G931" s="372"/>
    </row>
    <row r="932" spans="1:7" x14ac:dyDescent="0.2">
      <c r="A932" s="187" t="s">
        <v>2950</v>
      </c>
      <c r="B932" s="190" t="s">
        <v>4595</v>
      </c>
      <c r="C932" s="190" t="s">
        <v>4596</v>
      </c>
      <c r="D932" s="186">
        <f t="shared" si="25"/>
        <v>26</v>
      </c>
      <c r="E932" s="190"/>
      <c r="F932" s="191">
        <v>73.8</v>
      </c>
      <c r="G932" s="372"/>
    </row>
    <row r="933" spans="1:7" x14ac:dyDescent="0.2">
      <c r="A933" s="187" t="s">
        <v>2955</v>
      </c>
      <c r="B933" s="190" t="s">
        <v>4597</v>
      </c>
      <c r="C933" s="190" t="s">
        <v>4598</v>
      </c>
      <c r="D933" s="186">
        <f t="shared" si="25"/>
        <v>24</v>
      </c>
      <c r="E933" s="190"/>
      <c r="F933" s="191">
        <v>147.6</v>
      </c>
      <c r="G933" s="372"/>
    </row>
    <row r="934" spans="1:7" x14ac:dyDescent="0.2">
      <c r="A934" s="187" t="s">
        <v>2866</v>
      </c>
      <c r="B934" s="190" t="s">
        <v>2867</v>
      </c>
      <c r="C934" s="190" t="s">
        <v>4599</v>
      </c>
      <c r="D934" s="186">
        <f t="shared" si="25"/>
        <v>26</v>
      </c>
      <c r="E934" s="190"/>
      <c r="F934" s="191">
        <v>27.650000000000002</v>
      </c>
      <c r="G934" s="373"/>
    </row>
    <row r="935" spans="1:7" x14ac:dyDescent="0.2">
      <c r="A935" s="187" t="s">
        <v>2871</v>
      </c>
      <c r="B935" s="190" t="s">
        <v>2872</v>
      </c>
      <c r="C935" s="190" t="s">
        <v>4600</v>
      </c>
      <c r="D935" s="186">
        <f t="shared" si="25"/>
        <v>24</v>
      </c>
      <c r="E935" s="190"/>
      <c r="F935" s="191">
        <v>55.300000000000004</v>
      </c>
      <c r="G935" s="373"/>
    </row>
    <row r="936" spans="1:7" x14ac:dyDescent="0.2">
      <c r="A936" s="187" t="s">
        <v>2869</v>
      </c>
      <c r="B936" s="190" t="s">
        <v>4601</v>
      </c>
      <c r="C936" s="190" t="s">
        <v>4602</v>
      </c>
      <c r="D936" s="186">
        <f t="shared" si="25"/>
        <v>26</v>
      </c>
      <c r="E936" s="190"/>
      <c r="F936" s="191">
        <v>59.25</v>
      </c>
      <c r="G936" s="372"/>
    </row>
    <row r="937" spans="1:7" x14ac:dyDescent="0.2">
      <c r="A937" s="187" t="s">
        <v>2874</v>
      </c>
      <c r="B937" s="190" t="s">
        <v>4603</v>
      </c>
      <c r="C937" s="190" t="s">
        <v>4604</v>
      </c>
      <c r="D937" s="186">
        <f t="shared" si="25"/>
        <v>24</v>
      </c>
      <c r="E937" s="190"/>
      <c r="F937" s="191">
        <v>118.5</v>
      </c>
      <c r="G937" s="372"/>
    </row>
    <row r="938" spans="1:7" x14ac:dyDescent="0.2">
      <c r="A938" s="187" t="s">
        <v>2870</v>
      </c>
      <c r="B938" s="190" t="s">
        <v>4605</v>
      </c>
      <c r="C938" s="190" t="s">
        <v>4606</v>
      </c>
      <c r="D938" s="186">
        <f t="shared" si="25"/>
        <v>26</v>
      </c>
      <c r="E938" s="190"/>
      <c r="F938" s="191">
        <v>79</v>
      </c>
      <c r="G938" s="372"/>
    </row>
    <row r="939" spans="1:7" x14ac:dyDescent="0.2">
      <c r="A939" s="187" t="s">
        <v>2875</v>
      </c>
      <c r="B939" s="190" t="s">
        <v>4607</v>
      </c>
      <c r="C939" s="190" t="s">
        <v>4608</v>
      </c>
      <c r="D939" s="186">
        <f t="shared" si="25"/>
        <v>24</v>
      </c>
      <c r="E939" s="190"/>
      <c r="F939" s="191">
        <v>158</v>
      </c>
      <c r="G939" s="372"/>
    </row>
    <row r="940" spans="1:7" x14ac:dyDescent="0.2">
      <c r="A940" s="187" t="s">
        <v>3119</v>
      </c>
      <c r="B940" s="190" t="s">
        <v>3120</v>
      </c>
      <c r="C940" s="190" t="s">
        <v>4609</v>
      </c>
      <c r="D940" s="186">
        <f t="shared" si="25"/>
        <v>32</v>
      </c>
      <c r="E940" s="190"/>
      <c r="F940" s="191">
        <v>23.7</v>
      </c>
      <c r="G940" s="373"/>
    </row>
    <row r="941" spans="1:7" x14ac:dyDescent="0.2">
      <c r="A941" s="187" t="s">
        <v>3122</v>
      </c>
      <c r="B941" s="190" t="s">
        <v>4610</v>
      </c>
      <c r="C941" s="190" t="s">
        <v>4611</v>
      </c>
      <c r="D941" s="186">
        <f t="shared" si="25"/>
        <v>32</v>
      </c>
      <c r="E941" s="190"/>
      <c r="F941" s="191">
        <v>47.4</v>
      </c>
      <c r="G941" s="372"/>
    </row>
    <row r="942" spans="1:7" x14ac:dyDescent="0.2">
      <c r="A942" s="187" t="s">
        <v>3123</v>
      </c>
      <c r="B942" s="190" t="s">
        <v>4612</v>
      </c>
      <c r="C942" s="190" t="s">
        <v>4613</v>
      </c>
      <c r="D942" s="186">
        <f t="shared" si="25"/>
        <v>32</v>
      </c>
      <c r="E942" s="190"/>
      <c r="F942" s="191">
        <v>71.099999999999994</v>
      </c>
      <c r="G942" s="372"/>
    </row>
    <row r="943" spans="1:7" x14ac:dyDescent="0.2">
      <c r="A943" s="187" t="s">
        <v>3114</v>
      </c>
      <c r="B943" s="190" t="s">
        <v>3115</v>
      </c>
      <c r="C943" s="190" t="s">
        <v>3116</v>
      </c>
      <c r="D943" s="186">
        <f t="shared" si="25"/>
        <v>32</v>
      </c>
      <c r="E943" s="190"/>
      <c r="F943" s="191">
        <v>20.939999999999998</v>
      </c>
      <c r="G943" s="372"/>
    </row>
    <row r="944" spans="1:7" x14ac:dyDescent="0.2">
      <c r="A944" s="187" t="s">
        <v>3124</v>
      </c>
      <c r="B944" s="190" t="s">
        <v>3125</v>
      </c>
      <c r="C944" s="190" t="s">
        <v>3126</v>
      </c>
      <c r="D944" s="186">
        <f t="shared" si="25"/>
        <v>32</v>
      </c>
      <c r="E944" s="190"/>
      <c r="F944" s="191">
        <v>26.939999999999998</v>
      </c>
      <c r="G944" s="372"/>
    </row>
    <row r="945" spans="1:38" x14ac:dyDescent="0.2">
      <c r="A945" s="187" t="s">
        <v>3129</v>
      </c>
      <c r="B945" s="190" t="s">
        <v>3130</v>
      </c>
      <c r="C945" s="190" t="s">
        <v>3131</v>
      </c>
      <c r="D945" s="186">
        <f t="shared" si="25"/>
        <v>32</v>
      </c>
      <c r="E945" s="190"/>
      <c r="F945" s="191">
        <v>38.94</v>
      </c>
      <c r="G945" s="372"/>
      <c r="H945" s="367"/>
      <c r="I945" s="367"/>
      <c r="J945" s="367"/>
      <c r="K945" s="367"/>
      <c r="L945" s="367"/>
      <c r="M945" s="367"/>
      <c r="N945" s="367"/>
      <c r="O945" s="367"/>
      <c r="P945" s="367"/>
      <c r="Q945" s="367"/>
      <c r="R945" s="367"/>
      <c r="S945" s="367"/>
      <c r="T945" s="367"/>
      <c r="U945" s="367"/>
      <c r="V945" s="367"/>
      <c r="W945" s="367"/>
      <c r="X945" s="367"/>
      <c r="Y945" s="367"/>
      <c r="Z945" s="367"/>
      <c r="AA945" s="367"/>
      <c r="AB945" s="367"/>
      <c r="AC945" s="367"/>
      <c r="AD945" s="367"/>
      <c r="AE945" s="367"/>
      <c r="AF945" s="367"/>
      <c r="AG945" s="367"/>
      <c r="AH945" s="367"/>
      <c r="AI945" s="367"/>
      <c r="AJ945" s="367"/>
      <c r="AK945" s="367"/>
      <c r="AL945" s="367"/>
    </row>
    <row r="946" spans="1:38" x14ac:dyDescent="0.2">
      <c r="A946" s="187" t="s">
        <v>3153</v>
      </c>
      <c r="B946" s="190" t="s">
        <v>3154</v>
      </c>
      <c r="C946" s="190" t="s">
        <v>3155</v>
      </c>
      <c r="D946" s="186">
        <f t="shared" si="25"/>
        <v>32</v>
      </c>
      <c r="E946" s="190"/>
      <c r="F946" s="191">
        <v>60</v>
      </c>
      <c r="G946" s="372"/>
      <c r="H946" s="367"/>
      <c r="I946" s="367"/>
      <c r="J946" s="367"/>
      <c r="K946" s="367"/>
      <c r="L946" s="367"/>
      <c r="M946" s="367"/>
      <c r="N946" s="367"/>
      <c r="O946" s="367"/>
      <c r="P946" s="367"/>
      <c r="Q946" s="367"/>
      <c r="R946" s="367"/>
      <c r="S946" s="367"/>
      <c r="T946" s="367"/>
      <c r="U946" s="367"/>
      <c r="V946" s="367"/>
      <c r="W946" s="367"/>
      <c r="X946" s="367"/>
      <c r="Y946" s="367"/>
      <c r="Z946" s="367"/>
      <c r="AA946" s="367"/>
      <c r="AB946" s="367"/>
      <c r="AC946" s="367"/>
      <c r="AD946" s="367"/>
      <c r="AE946" s="367"/>
      <c r="AF946" s="367"/>
      <c r="AG946" s="367"/>
      <c r="AH946" s="367"/>
      <c r="AI946" s="367"/>
      <c r="AJ946" s="367"/>
      <c r="AK946" s="367"/>
      <c r="AL946" s="367"/>
    </row>
    <row r="947" spans="1:38" x14ac:dyDescent="0.2">
      <c r="A947" s="187" t="s">
        <v>3158</v>
      </c>
      <c r="B947" s="190" t="s">
        <v>3159</v>
      </c>
      <c r="C947" s="190" t="s">
        <v>3160</v>
      </c>
      <c r="D947" s="186">
        <f t="shared" si="25"/>
        <v>32</v>
      </c>
      <c r="E947" s="190"/>
      <c r="F947" s="191">
        <v>59.94</v>
      </c>
      <c r="G947" s="372"/>
      <c r="H947" s="367"/>
      <c r="I947" s="367"/>
      <c r="J947" s="367"/>
      <c r="K947" s="367"/>
      <c r="L947" s="367"/>
      <c r="M947" s="367"/>
      <c r="N947" s="367"/>
      <c r="O947" s="367"/>
      <c r="P947" s="367"/>
      <c r="Q947" s="367"/>
      <c r="R947" s="367"/>
      <c r="S947" s="367"/>
      <c r="T947" s="367"/>
      <c r="U947" s="367"/>
      <c r="V947" s="367"/>
      <c r="W947" s="367"/>
      <c r="X947" s="367"/>
      <c r="Y947" s="367"/>
      <c r="Z947" s="367"/>
      <c r="AA947" s="367"/>
      <c r="AB947" s="367"/>
      <c r="AC947" s="367"/>
      <c r="AD947" s="367"/>
      <c r="AE947" s="367"/>
      <c r="AF947" s="367"/>
      <c r="AG947" s="367"/>
      <c r="AH947" s="367"/>
      <c r="AI947" s="367"/>
      <c r="AJ947" s="367"/>
      <c r="AK947" s="367"/>
      <c r="AL947" s="367"/>
    </row>
    <row r="948" spans="1:38" x14ac:dyDescent="0.2">
      <c r="A948" s="187" t="s">
        <v>3161</v>
      </c>
      <c r="B948" s="190" t="s">
        <v>3162</v>
      </c>
      <c r="C948" s="190" t="s">
        <v>3163</v>
      </c>
      <c r="D948" s="186">
        <f t="shared" si="25"/>
        <v>32</v>
      </c>
      <c r="E948" s="190"/>
      <c r="F948" s="191">
        <v>35.94</v>
      </c>
      <c r="G948" s="372"/>
      <c r="H948" s="367"/>
      <c r="I948" s="367"/>
      <c r="J948" s="367"/>
      <c r="K948" s="367"/>
      <c r="L948" s="367"/>
      <c r="M948" s="367"/>
      <c r="N948" s="367"/>
      <c r="O948" s="367"/>
      <c r="P948" s="367"/>
      <c r="Q948" s="367"/>
      <c r="R948" s="367"/>
      <c r="S948" s="367"/>
      <c r="T948" s="367"/>
      <c r="U948" s="367"/>
      <c r="V948" s="367"/>
      <c r="W948" s="367"/>
      <c r="X948" s="367"/>
      <c r="Y948" s="367"/>
      <c r="Z948" s="367"/>
      <c r="AA948" s="367"/>
      <c r="AB948" s="367"/>
      <c r="AC948" s="367"/>
      <c r="AD948" s="367"/>
      <c r="AE948" s="367"/>
      <c r="AF948" s="367"/>
      <c r="AG948" s="367"/>
      <c r="AH948" s="367"/>
      <c r="AI948" s="367"/>
      <c r="AJ948" s="367"/>
      <c r="AK948" s="367"/>
      <c r="AL948" s="367"/>
    </row>
    <row r="949" spans="1:38" x14ac:dyDescent="0.2">
      <c r="A949" s="187" t="s">
        <v>3165</v>
      </c>
      <c r="B949" s="190" t="s">
        <v>3166</v>
      </c>
      <c r="C949" s="190" t="s">
        <v>3167</v>
      </c>
      <c r="D949" s="186">
        <f t="shared" si="25"/>
        <v>32</v>
      </c>
      <c r="E949" s="190"/>
      <c r="F949" s="191">
        <v>29.939999999999998</v>
      </c>
      <c r="G949" s="372"/>
      <c r="H949" s="367"/>
      <c r="I949" s="367"/>
      <c r="J949" s="367"/>
      <c r="K949" s="367"/>
      <c r="L949" s="367"/>
      <c r="M949" s="367"/>
      <c r="N949" s="367"/>
      <c r="O949" s="367"/>
      <c r="P949" s="367"/>
      <c r="Q949" s="367"/>
      <c r="R949" s="367"/>
      <c r="S949" s="367"/>
      <c r="T949" s="367"/>
      <c r="U949" s="367"/>
      <c r="V949" s="367"/>
      <c r="W949" s="367"/>
      <c r="X949" s="367"/>
      <c r="Y949" s="367"/>
      <c r="Z949" s="367"/>
      <c r="AA949" s="367"/>
      <c r="AB949" s="367"/>
      <c r="AC949" s="367"/>
      <c r="AD949" s="367"/>
      <c r="AE949" s="367"/>
      <c r="AF949" s="367"/>
      <c r="AG949" s="367"/>
      <c r="AH949" s="367"/>
      <c r="AI949" s="367"/>
      <c r="AJ949" s="367"/>
      <c r="AK949" s="367"/>
      <c r="AL949" s="367"/>
    </row>
    <row r="950" spans="1:38" x14ac:dyDescent="0.2">
      <c r="A950" s="187" t="s">
        <v>3170</v>
      </c>
      <c r="B950" s="190" t="s">
        <v>3171</v>
      </c>
      <c r="C950" s="190" t="s">
        <v>3172</v>
      </c>
      <c r="D950" s="186">
        <f t="shared" si="25"/>
        <v>32</v>
      </c>
      <c r="E950" s="190"/>
      <c r="F950" s="191">
        <v>23.939999999999998</v>
      </c>
      <c r="G950" s="372"/>
      <c r="H950" s="367"/>
      <c r="I950" s="367"/>
      <c r="J950" s="367"/>
      <c r="K950" s="367"/>
      <c r="L950" s="367"/>
      <c r="M950" s="367"/>
      <c r="N950" s="367"/>
      <c r="O950" s="367"/>
      <c r="P950" s="367"/>
      <c r="Q950" s="367"/>
      <c r="R950" s="367"/>
      <c r="S950" s="367"/>
      <c r="T950" s="367"/>
      <c r="U950" s="367"/>
      <c r="V950" s="367"/>
      <c r="W950" s="367"/>
      <c r="X950" s="367"/>
      <c r="Y950" s="367"/>
      <c r="Z950" s="367"/>
      <c r="AA950" s="367"/>
      <c r="AB950" s="367"/>
      <c r="AC950" s="367"/>
      <c r="AD950" s="367"/>
      <c r="AE950" s="367"/>
      <c r="AF950" s="367"/>
      <c r="AG950" s="367"/>
      <c r="AH950" s="367"/>
      <c r="AI950" s="367"/>
      <c r="AJ950" s="367"/>
      <c r="AK950" s="367"/>
      <c r="AL950" s="367"/>
    </row>
    <row r="951" spans="1:38" x14ac:dyDescent="0.2">
      <c r="A951" s="187" t="s">
        <v>3174</v>
      </c>
      <c r="B951" s="190" t="s">
        <v>3175</v>
      </c>
      <c r="C951" s="190" t="s">
        <v>3176</v>
      </c>
      <c r="D951" s="186">
        <f t="shared" si="25"/>
        <v>32</v>
      </c>
      <c r="E951" s="190"/>
      <c r="F951" s="191">
        <v>23.939999999999998</v>
      </c>
      <c r="G951" s="372"/>
      <c r="H951" s="367"/>
      <c r="I951" s="367"/>
      <c r="J951" s="367"/>
      <c r="K951" s="367"/>
      <c r="L951" s="367"/>
      <c r="M951" s="367"/>
      <c r="N951" s="367"/>
      <c r="O951" s="367"/>
      <c r="P951" s="367"/>
      <c r="Q951" s="367"/>
      <c r="R951" s="367"/>
      <c r="S951" s="367"/>
      <c r="T951" s="367"/>
      <c r="U951" s="367"/>
      <c r="V951" s="367"/>
      <c r="W951" s="367"/>
      <c r="X951" s="367"/>
      <c r="Y951" s="367"/>
      <c r="Z951" s="367"/>
      <c r="AA951" s="367"/>
      <c r="AB951" s="367"/>
      <c r="AC951" s="367"/>
      <c r="AD951" s="367"/>
      <c r="AE951" s="367"/>
      <c r="AF951" s="367"/>
      <c r="AG951" s="367"/>
      <c r="AH951" s="367"/>
      <c r="AI951" s="367"/>
      <c r="AJ951" s="367"/>
      <c r="AK951" s="367"/>
      <c r="AL951" s="367"/>
    </row>
    <row r="952" spans="1:38" x14ac:dyDescent="0.2">
      <c r="A952" s="187" t="s">
        <v>3187</v>
      </c>
      <c r="B952" s="190" t="s">
        <v>4614</v>
      </c>
      <c r="C952" s="190" t="s">
        <v>3189</v>
      </c>
      <c r="D952" s="186">
        <f t="shared" si="25"/>
        <v>32</v>
      </c>
      <c r="E952" s="190"/>
      <c r="F952" s="191">
        <v>179.94</v>
      </c>
      <c r="G952" s="372"/>
      <c r="H952" s="367"/>
      <c r="I952" s="367"/>
      <c r="J952" s="367"/>
      <c r="K952" s="367"/>
      <c r="L952" s="367"/>
      <c r="M952" s="367"/>
      <c r="N952" s="367"/>
      <c r="O952" s="367"/>
      <c r="P952" s="367"/>
      <c r="Q952" s="367"/>
      <c r="R952" s="367"/>
      <c r="S952" s="367"/>
      <c r="T952" s="367"/>
      <c r="U952" s="367"/>
      <c r="V952" s="367"/>
      <c r="W952" s="367"/>
      <c r="X952" s="367"/>
      <c r="Y952" s="367"/>
      <c r="Z952" s="367"/>
      <c r="AA952" s="367"/>
      <c r="AB952" s="367"/>
      <c r="AC952" s="367"/>
      <c r="AD952" s="367"/>
      <c r="AE952" s="367"/>
      <c r="AF952" s="367"/>
      <c r="AG952" s="367"/>
      <c r="AH952" s="367"/>
      <c r="AI952" s="367"/>
      <c r="AJ952" s="367"/>
      <c r="AK952" s="367"/>
      <c r="AL952" s="367"/>
    </row>
    <row r="953" spans="1:38" x14ac:dyDescent="0.2">
      <c r="A953" s="187" t="s">
        <v>3192</v>
      </c>
      <c r="B953" s="190" t="s">
        <v>3193</v>
      </c>
      <c r="C953" s="190" t="s">
        <v>3194</v>
      </c>
      <c r="D953" s="186">
        <f t="shared" si="25"/>
        <v>32</v>
      </c>
      <c r="E953" s="190"/>
      <c r="F953" s="191">
        <v>119.94</v>
      </c>
      <c r="G953" s="372"/>
      <c r="H953" s="367"/>
      <c r="I953" s="367"/>
      <c r="J953" s="367"/>
      <c r="K953" s="367"/>
      <c r="L953" s="367"/>
      <c r="M953" s="367"/>
      <c r="N953" s="367"/>
      <c r="O953" s="367"/>
      <c r="P953" s="367"/>
      <c r="Q953" s="367"/>
      <c r="R953" s="367"/>
      <c r="S953" s="367"/>
      <c r="T953" s="367"/>
      <c r="U953" s="367"/>
      <c r="V953" s="367"/>
      <c r="W953" s="367"/>
      <c r="X953" s="367"/>
      <c r="Y953" s="367"/>
      <c r="Z953" s="367"/>
      <c r="AA953" s="367"/>
      <c r="AB953" s="367"/>
      <c r="AC953" s="367"/>
      <c r="AD953" s="367"/>
      <c r="AE953" s="367"/>
      <c r="AF953" s="367"/>
      <c r="AG953" s="367"/>
      <c r="AH953" s="367"/>
      <c r="AI953" s="367"/>
      <c r="AJ953" s="367"/>
      <c r="AK953" s="367"/>
      <c r="AL953" s="367"/>
    </row>
    <row r="954" spans="1:38" x14ac:dyDescent="0.2">
      <c r="A954" s="187" t="s">
        <v>3197</v>
      </c>
      <c r="B954" s="190" t="s">
        <v>3198</v>
      </c>
      <c r="C954" s="190" t="s">
        <v>3194</v>
      </c>
      <c r="D954" s="186">
        <f t="shared" si="25"/>
        <v>32</v>
      </c>
      <c r="E954" s="190"/>
      <c r="F954" s="191">
        <v>149.94</v>
      </c>
      <c r="G954" s="372"/>
      <c r="H954" s="367"/>
      <c r="I954" s="367"/>
      <c r="J954" s="367"/>
      <c r="K954" s="367"/>
      <c r="L954" s="367"/>
      <c r="M954" s="367"/>
      <c r="N954" s="367"/>
      <c r="O954" s="367"/>
      <c r="P954" s="367"/>
      <c r="Q954" s="367"/>
      <c r="R954" s="367"/>
      <c r="S954" s="367"/>
      <c r="T954" s="367"/>
      <c r="U954" s="367"/>
      <c r="V954" s="367"/>
      <c r="W954" s="367"/>
      <c r="X954" s="367"/>
      <c r="Y954" s="367"/>
      <c r="Z954" s="367"/>
      <c r="AA954" s="367"/>
      <c r="AB954" s="367"/>
      <c r="AC954" s="367"/>
      <c r="AD954" s="367"/>
      <c r="AE954" s="367"/>
      <c r="AF954" s="367"/>
      <c r="AG954" s="367"/>
      <c r="AH954" s="367"/>
      <c r="AI954" s="367"/>
      <c r="AJ954" s="367"/>
      <c r="AK954" s="367"/>
      <c r="AL954" s="367"/>
    </row>
    <row r="955" spans="1:38" x14ac:dyDescent="0.2">
      <c r="A955" s="187" t="s">
        <v>3211</v>
      </c>
      <c r="B955" s="190" t="s">
        <v>4615</v>
      </c>
      <c r="C955" s="190" t="s">
        <v>3213</v>
      </c>
      <c r="D955" s="186">
        <f t="shared" si="25"/>
        <v>35</v>
      </c>
      <c r="E955" s="190"/>
      <c r="F955" s="191">
        <v>143.88</v>
      </c>
      <c r="G955" s="372"/>
      <c r="H955" s="367"/>
      <c r="I955" s="367"/>
      <c r="J955" s="367"/>
      <c r="K955" s="367"/>
      <c r="L955" s="367"/>
      <c r="M955" s="367"/>
      <c r="N955" s="367"/>
      <c r="O955" s="367"/>
      <c r="P955" s="367"/>
      <c r="Q955" s="367"/>
      <c r="R955" s="367"/>
      <c r="S955" s="367"/>
      <c r="T955" s="367"/>
      <c r="U955" s="367"/>
      <c r="V955" s="367"/>
      <c r="W955" s="367"/>
      <c r="X955" s="367"/>
      <c r="Y955" s="367"/>
      <c r="Z955" s="367"/>
      <c r="AA955" s="367"/>
      <c r="AB955" s="367"/>
      <c r="AC955" s="367"/>
      <c r="AD955" s="367"/>
      <c r="AE955" s="367"/>
      <c r="AF955" s="367"/>
      <c r="AG955" s="367"/>
      <c r="AH955" s="367"/>
      <c r="AI955" s="367"/>
      <c r="AJ955" s="367"/>
      <c r="AK955" s="367"/>
      <c r="AL955" s="367"/>
    </row>
    <row r="956" spans="1:38" x14ac:dyDescent="0.2">
      <c r="A956" s="187" t="s">
        <v>3216</v>
      </c>
      <c r="B956" s="190" t="s">
        <v>3217</v>
      </c>
      <c r="C956" s="190" t="s">
        <v>3218</v>
      </c>
      <c r="D956" s="186">
        <f t="shared" si="25"/>
        <v>32</v>
      </c>
      <c r="E956" s="190"/>
      <c r="F956" s="191">
        <v>71.94</v>
      </c>
      <c r="G956" s="372"/>
      <c r="H956" s="367"/>
      <c r="I956" s="367"/>
      <c r="J956" s="367"/>
      <c r="K956" s="367"/>
      <c r="L956" s="367"/>
      <c r="M956" s="367"/>
      <c r="N956" s="367"/>
      <c r="O956" s="367"/>
      <c r="P956" s="367"/>
      <c r="Q956" s="367"/>
      <c r="R956" s="367"/>
      <c r="S956" s="367"/>
      <c r="T956" s="367"/>
      <c r="U956" s="367"/>
      <c r="V956" s="367"/>
      <c r="W956" s="367"/>
      <c r="X956" s="367"/>
      <c r="Y956" s="367"/>
      <c r="Z956" s="367"/>
      <c r="AA956" s="367"/>
      <c r="AB956" s="367"/>
      <c r="AC956" s="367"/>
      <c r="AD956" s="367"/>
      <c r="AE956" s="367"/>
      <c r="AF956" s="367"/>
      <c r="AG956" s="367"/>
      <c r="AH956" s="367"/>
      <c r="AI956" s="367"/>
      <c r="AJ956" s="367"/>
      <c r="AK956" s="367"/>
      <c r="AL956" s="367"/>
    </row>
    <row r="957" spans="1:38" x14ac:dyDescent="0.2">
      <c r="A957" s="187" t="s">
        <v>3221</v>
      </c>
      <c r="B957" s="190" t="s">
        <v>3222</v>
      </c>
      <c r="C957" s="190" t="s">
        <v>3223</v>
      </c>
      <c r="D957" s="186">
        <f t="shared" si="25"/>
        <v>32</v>
      </c>
      <c r="E957" s="190"/>
      <c r="F957" s="191">
        <v>53.94</v>
      </c>
      <c r="G957" s="372"/>
      <c r="H957" s="367"/>
      <c r="I957" s="367"/>
      <c r="J957" s="367"/>
      <c r="K957" s="367"/>
      <c r="L957" s="367"/>
      <c r="M957" s="367"/>
      <c r="N957" s="367"/>
      <c r="O957" s="367"/>
      <c r="P957" s="367"/>
      <c r="Q957" s="367"/>
      <c r="R957" s="367"/>
      <c r="S957" s="367"/>
      <c r="T957" s="367"/>
      <c r="U957" s="367"/>
      <c r="V957" s="367"/>
      <c r="W957" s="367"/>
      <c r="X957" s="367"/>
      <c r="Y957" s="367"/>
      <c r="Z957" s="367"/>
      <c r="AA957" s="367"/>
      <c r="AB957" s="367"/>
      <c r="AC957" s="367"/>
      <c r="AD957" s="367"/>
      <c r="AE957" s="367"/>
      <c r="AF957" s="367"/>
      <c r="AG957" s="367"/>
      <c r="AH957" s="367"/>
      <c r="AI957" s="367"/>
      <c r="AJ957" s="367"/>
      <c r="AK957" s="367"/>
      <c r="AL957" s="367"/>
    </row>
    <row r="958" spans="1:38" x14ac:dyDescent="0.2">
      <c r="A958" s="187" t="s">
        <v>3229</v>
      </c>
      <c r="B958" s="190" t="s">
        <v>3230</v>
      </c>
      <c r="C958" s="190" t="s">
        <v>3231</v>
      </c>
      <c r="D958" s="186">
        <f t="shared" si="25"/>
        <v>32</v>
      </c>
      <c r="E958" s="190"/>
      <c r="F958" s="191">
        <v>22.14</v>
      </c>
      <c r="G958" s="372"/>
      <c r="H958" s="367"/>
      <c r="I958" s="367"/>
      <c r="J958" s="367"/>
      <c r="K958" s="367"/>
      <c r="L958" s="367"/>
      <c r="M958" s="367"/>
      <c r="N958" s="367"/>
      <c r="O958" s="367"/>
      <c r="P958" s="367"/>
      <c r="Q958" s="367"/>
      <c r="R958" s="367"/>
      <c r="S958" s="367"/>
      <c r="T958" s="367"/>
      <c r="U958" s="367"/>
      <c r="V958" s="367"/>
      <c r="W958" s="367"/>
      <c r="X958" s="367"/>
      <c r="Y958" s="367"/>
      <c r="Z958" s="367"/>
      <c r="AA958" s="367"/>
      <c r="AB958" s="367"/>
      <c r="AC958" s="367"/>
      <c r="AD958" s="367"/>
      <c r="AE958" s="367"/>
      <c r="AF958" s="367"/>
      <c r="AG958" s="367"/>
      <c r="AH958" s="367"/>
      <c r="AI958" s="367"/>
      <c r="AJ958" s="367"/>
      <c r="AK958" s="367"/>
      <c r="AL958" s="367"/>
    </row>
    <row r="959" spans="1:38" x14ac:dyDescent="0.2">
      <c r="A959" s="187" t="s">
        <v>3234</v>
      </c>
      <c r="B959" s="190" t="s">
        <v>3235</v>
      </c>
      <c r="C959" s="190" t="s">
        <v>3236</v>
      </c>
      <c r="D959" s="186">
        <f t="shared" si="25"/>
        <v>32</v>
      </c>
      <c r="E959" s="190"/>
      <c r="F959" s="191">
        <v>14.94</v>
      </c>
      <c r="G959" s="372"/>
      <c r="H959" s="367"/>
      <c r="I959" s="367"/>
      <c r="J959" s="367"/>
      <c r="K959" s="367"/>
      <c r="L959" s="367"/>
      <c r="M959" s="367"/>
      <c r="N959" s="367"/>
      <c r="O959" s="367"/>
      <c r="P959" s="367"/>
      <c r="Q959" s="367"/>
      <c r="R959" s="367"/>
      <c r="S959" s="367"/>
      <c r="T959" s="367"/>
      <c r="U959" s="367"/>
      <c r="V959" s="367"/>
      <c r="W959" s="367"/>
      <c r="X959" s="367"/>
      <c r="Y959" s="367"/>
      <c r="Z959" s="367"/>
      <c r="AA959" s="367"/>
      <c r="AB959" s="367"/>
      <c r="AC959" s="367"/>
      <c r="AD959" s="367"/>
      <c r="AE959" s="367"/>
      <c r="AF959" s="367"/>
      <c r="AG959" s="367"/>
      <c r="AH959" s="367"/>
      <c r="AI959" s="367"/>
      <c r="AJ959" s="367"/>
      <c r="AK959" s="367"/>
      <c r="AL959" s="367"/>
    </row>
    <row r="960" spans="1:38" x14ac:dyDescent="0.2">
      <c r="A960" s="187" t="s">
        <v>3238</v>
      </c>
      <c r="B960" s="190" t="s">
        <v>3239</v>
      </c>
      <c r="C960" s="190" t="s">
        <v>3240</v>
      </c>
      <c r="D960" s="186">
        <v>36</v>
      </c>
      <c r="E960" s="190"/>
      <c r="F960" s="191">
        <v>41.94</v>
      </c>
      <c r="G960" s="373"/>
      <c r="H960" s="367"/>
      <c r="I960" s="367"/>
      <c r="J960" s="367"/>
      <c r="K960" s="367"/>
      <c r="L960" s="367"/>
      <c r="M960" s="367"/>
      <c r="N960" s="367"/>
      <c r="O960" s="367"/>
      <c r="P960" s="367"/>
      <c r="Q960" s="367"/>
      <c r="R960" s="367"/>
      <c r="S960" s="367"/>
      <c r="T960" s="367"/>
      <c r="U960" s="367"/>
      <c r="V960" s="367"/>
      <c r="W960" s="367"/>
      <c r="X960" s="367"/>
      <c r="Y960" s="367"/>
      <c r="Z960" s="367"/>
      <c r="AA960" s="367"/>
      <c r="AB960" s="367"/>
      <c r="AC960" s="367"/>
      <c r="AD960" s="367"/>
      <c r="AE960" s="367"/>
      <c r="AF960" s="367"/>
      <c r="AG960" s="367"/>
      <c r="AH960" s="367"/>
      <c r="AI960" s="367"/>
      <c r="AJ960" s="367"/>
      <c r="AK960" s="367"/>
      <c r="AL960" s="367"/>
    </row>
    <row r="961" spans="1:7" x14ac:dyDescent="0.2">
      <c r="A961" s="187" t="s">
        <v>3242</v>
      </c>
      <c r="B961" s="190" t="s">
        <v>3243</v>
      </c>
      <c r="C961" s="190" t="s">
        <v>3244</v>
      </c>
      <c r="D961" s="186">
        <f t="shared" ref="D961:D984" si="26">LEN(C961)</f>
        <v>32</v>
      </c>
      <c r="E961" s="190"/>
      <c r="F961" s="191">
        <v>83.94</v>
      </c>
      <c r="G961" s="372"/>
    </row>
    <row r="962" spans="1:7" x14ac:dyDescent="0.2">
      <c r="A962" s="187" t="s">
        <v>3245</v>
      </c>
      <c r="B962" s="190" t="s">
        <v>3246</v>
      </c>
      <c r="C962" s="190" t="s">
        <v>3247</v>
      </c>
      <c r="D962" s="186">
        <f t="shared" si="26"/>
        <v>32</v>
      </c>
      <c r="E962" s="190"/>
      <c r="F962" s="191">
        <v>119.94</v>
      </c>
      <c r="G962" s="372"/>
    </row>
    <row r="963" spans="1:7" x14ac:dyDescent="0.2">
      <c r="A963" s="187" t="s">
        <v>3248</v>
      </c>
      <c r="B963" s="190" t="s">
        <v>3249</v>
      </c>
      <c r="C963" s="190" t="s">
        <v>3250</v>
      </c>
      <c r="D963" s="186">
        <f t="shared" si="26"/>
        <v>34</v>
      </c>
      <c r="E963" s="190"/>
      <c r="F963" s="191">
        <v>79.92</v>
      </c>
      <c r="G963" s="372"/>
    </row>
    <row r="964" spans="1:7" x14ac:dyDescent="0.2">
      <c r="A964" s="187" t="s">
        <v>3117</v>
      </c>
      <c r="B964" s="190" t="s">
        <v>4616</v>
      </c>
      <c r="C964" s="190" t="s">
        <v>4617</v>
      </c>
      <c r="D964" s="186">
        <f t="shared" si="26"/>
        <v>32</v>
      </c>
      <c r="E964" s="190"/>
      <c r="F964" s="191">
        <v>41.879999999999995</v>
      </c>
      <c r="G964" s="372"/>
    </row>
    <row r="965" spans="1:7" x14ac:dyDescent="0.2">
      <c r="A965" s="187" t="s">
        <v>3127</v>
      </c>
      <c r="B965" s="190" t="s">
        <v>4618</v>
      </c>
      <c r="C965" s="190" t="s">
        <v>4619</v>
      </c>
      <c r="D965" s="186">
        <f t="shared" si="26"/>
        <v>32</v>
      </c>
      <c r="E965" s="190"/>
      <c r="F965" s="191">
        <v>53.879999999999995</v>
      </c>
      <c r="G965" s="372"/>
    </row>
    <row r="966" spans="1:7" x14ac:dyDescent="0.2">
      <c r="A966" s="187" t="s">
        <v>3132</v>
      </c>
      <c r="B966" s="190" t="s">
        <v>4620</v>
      </c>
      <c r="C966" s="190" t="s">
        <v>4621</v>
      </c>
      <c r="D966" s="186">
        <f t="shared" si="26"/>
        <v>32</v>
      </c>
      <c r="E966" s="190"/>
      <c r="F966" s="191">
        <v>77.88</v>
      </c>
      <c r="G966" s="372"/>
    </row>
    <row r="967" spans="1:7" x14ac:dyDescent="0.2">
      <c r="A967" s="187" t="s">
        <v>3156</v>
      </c>
      <c r="B967" s="190" t="s">
        <v>4622</v>
      </c>
      <c r="C967" s="190" t="s">
        <v>4623</v>
      </c>
      <c r="D967" s="186">
        <f t="shared" si="26"/>
        <v>32</v>
      </c>
      <c r="E967" s="190"/>
      <c r="F967" s="191">
        <v>120</v>
      </c>
      <c r="G967" s="372"/>
    </row>
    <row r="968" spans="1:7" x14ac:dyDescent="0.2">
      <c r="A968" s="187" t="s">
        <v>3164</v>
      </c>
      <c r="B968" s="190" t="s">
        <v>4624</v>
      </c>
      <c r="C968" s="190" t="s">
        <v>4625</v>
      </c>
      <c r="D968" s="186">
        <f t="shared" si="26"/>
        <v>32</v>
      </c>
      <c r="E968" s="190"/>
      <c r="F968" s="191">
        <v>71.88</v>
      </c>
      <c r="G968" s="372"/>
    </row>
    <row r="969" spans="1:7" x14ac:dyDescent="0.2">
      <c r="A969" s="187" t="s">
        <v>3169</v>
      </c>
      <c r="B969" s="190" t="s">
        <v>4626</v>
      </c>
      <c r="C969" s="190" t="s">
        <v>4627</v>
      </c>
      <c r="D969" s="186">
        <f t="shared" si="26"/>
        <v>32</v>
      </c>
      <c r="E969" s="190"/>
      <c r="F969" s="191">
        <v>59.879999999999995</v>
      </c>
      <c r="G969" s="372"/>
    </row>
    <row r="970" spans="1:7" x14ac:dyDescent="0.2">
      <c r="A970" s="187" t="s">
        <v>3173</v>
      </c>
      <c r="B970" s="190" t="s">
        <v>4628</v>
      </c>
      <c r="C970" s="190" t="s">
        <v>4629</v>
      </c>
      <c r="D970" s="186">
        <f t="shared" si="26"/>
        <v>32</v>
      </c>
      <c r="E970" s="190"/>
      <c r="F970" s="191">
        <v>47.879999999999995</v>
      </c>
      <c r="G970" s="372"/>
    </row>
    <row r="971" spans="1:7" x14ac:dyDescent="0.2">
      <c r="A971" s="187" t="s">
        <v>3190</v>
      </c>
      <c r="B971" s="190" t="s">
        <v>4630</v>
      </c>
      <c r="C971" s="190" t="s">
        <v>4631</v>
      </c>
      <c r="D971" s="186">
        <f t="shared" si="26"/>
        <v>32</v>
      </c>
      <c r="E971" s="190"/>
      <c r="F971" s="191">
        <v>359.88</v>
      </c>
      <c r="G971" s="372"/>
    </row>
    <row r="972" spans="1:7" x14ac:dyDescent="0.2">
      <c r="A972" s="187" t="s">
        <v>3195</v>
      </c>
      <c r="B972" s="190" t="s">
        <v>4632</v>
      </c>
      <c r="C972" s="190" t="s">
        <v>4633</v>
      </c>
      <c r="D972" s="186">
        <f t="shared" si="26"/>
        <v>32</v>
      </c>
      <c r="E972" s="190"/>
      <c r="F972" s="191">
        <v>239.88</v>
      </c>
      <c r="G972" s="372"/>
    </row>
    <row r="973" spans="1:7" x14ac:dyDescent="0.2">
      <c r="A973" s="187" t="s">
        <v>3199</v>
      </c>
      <c r="B973" s="190" t="s">
        <v>4634</v>
      </c>
      <c r="C973" s="190" t="s">
        <v>4633</v>
      </c>
      <c r="D973" s="186">
        <f t="shared" si="26"/>
        <v>32</v>
      </c>
      <c r="E973" s="190"/>
      <c r="F973" s="191">
        <v>299.88</v>
      </c>
      <c r="G973" s="372"/>
    </row>
    <row r="974" spans="1:7" x14ac:dyDescent="0.2">
      <c r="A974" s="187" t="s">
        <v>3214</v>
      </c>
      <c r="B974" s="190" t="s">
        <v>4635</v>
      </c>
      <c r="C974" s="190" t="s">
        <v>4636</v>
      </c>
      <c r="D974" s="186">
        <f t="shared" si="26"/>
        <v>35</v>
      </c>
      <c r="E974" s="190"/>
      <c r="F974" s="191">
        <v>287.76</v>
      </c>
      <c r="G974" s="372"/>
    </row>
    <row r="975" spans="1:7" x14ac:dyDescent="0.2">
      <c r="A975" s="187" t="s">
        <v>3219</v>
      </c>
      <c r="B975" s="190" t="s">
        <v>4637</v>
      </c>
      <c r="C975" s="190" t="s">
        <v>4638</v>
      </c>
      <c r="D975" s="186">
        <f t="shared" si="26"/>
        <v>32</v>
      </c>
      <c r="E975" s="190"/>
      <c r="F975" s="191">
        <v>143.88</v>
      </c>
      <c r="G975" s="372"/>
    </row>
    <row r="976" spans="1:7" x14ac:dyDescent="0.2">
      <c r="A976" s="187" t="s">
        <v>3232</v>
      </c>
      <c r="B976" s="190" t="s">
        <v>4639</v>
      </c>
      <c r="C976" s="190" t="s">
        <v>4640</v>
      </c>
      <c r="D976" s="186">
        <f t="shared" si="26"/>
        <v>32</v>
      </c>
      <c r="E976" s="190"/>
      <c r="F976" s="191">
        <v>44.28</v>
      </c>
      <c r="G976" s="372"/>
    </row>
    <row r="977" spans="1:7" x14ac:dyDescent="0.2">
      <c r="A977" s="187" t="s">
        <v>3237</v>
      </c>
      <c r="B977" s="190" t="s">
        <v>4641</v>
      </c>
      <c r="C977" s="190" t="s">
        <v>4642</v>
      </c>
      <c r="D977" s="186">
        <f t="shared" si="26"/>
        <v>32</v>
      </c>
      <c r="E977" s="190"/>
      <c r="F977" s="191">
        <v>29.88</v>
      </c>
      <c r="G977" s="372"/>
    </row>
    <row r="978" spans="1:7" x14ac:dyDescent="0.2">
      <c r="A978" s="187" t="s">
        <v>3241</v>
      </c>
      <c r="B978" s="190" t="s">
        <v>4035</v>
      </c>
      <c r="C978" s="190" t="s">
        <v>4643</v>
      </c>
      <c r="D978" s="186">
        <f t="shared" si="26"/>
        <v>31</v>
      </c>
      <c r="E978" s="190"/>
      <c r="F978" s="191">
        <v>83.88</v>
      </c>
      <c r="G978" s="372"/>
    </row>
    <row r="979" spans="1:7" x14ac:dyDescent="0.2">
      <c r="A979" s="187" t="s">
        <v>3251</v>
      </c>
      <c r="B979" s="190" t="s">
        <v>4644</v>
      </c>
      <c r="C979" s="190" t="s">
        <v>4645</v>
      </c>
      <c r="D979" s="186">
        <f t="shared" si="26"/>
        <v>34</v>
      </c>
      <c r="E979" s="190"/>
      <c r="F979" s="191">
        <v>239.76</v>
      </c>
      <c r="G979" s="372"/>
    </row>
    <row r="980" spans="1:7" x14ac:dyDescent="0.2">
      <c r="A980" s="187" t="s">
        <v>3118</v>
      </c>
      <c r="B980" s="190" t="s">
        <v>4646</v>
      </c>
      <c r="C980" s="190" t="s">
        <v>4647</v>
      </c>
      <c r="D980" s="186">
        <f t="shared" si="26"/>
        <v>32</v>
      </c>
      <c r="E980" s="190"/>
      <c r="F980" s="191">
        <v>62.819999999999993</v>
      </c>
      <c r="G980" s="372"/>
    </row>
    <row r="981" spans="1:7" x14ac:dyDescent="0.2">
      <c r="A981" s="187" t="s">
        <v>3128</v>
      </c>
      <c r="B981" s="190" t="s">
        <v>4648</v>
      </c>
      <c r="C981" s="190" t="s">
        <v>4649</v>
      </c>
      <c r="D981" s="186">
        <f t="shared" si="26"/>
        <v>32</v>
      </c>
      <c r="E981" s="190"/>
      <c r="F981" s="191">
        <v>80.819999999999993</v>
      </c>
      <c r="G981" s="372"/>
    </row>
    <row r="982" spans="1:7" x14ac:dyDescent="0.2">
      <c r="A982" s="187" t="s">
        <v>3133</v>
      </c>
      <c r="B982" s="190" t="s">
        <v>4650</v>
      </c>
      <c r="C982" s="190" t="s">
        <v>4651</v>
      </c>
      <c r="D982" s="186">
        <f t="shared" si="26"/>
        <v>32</v>
      </c>
      <c r="E982" s="190"/>
      <c r="F982" s="191">
        <v>116.82</v>
      </c>
      <c r="G982" s="372"/>
    </row>
    <row r="983" spans="1:7" x14ac:dyDescent="0.2">
      <c r="A983" s="187" t="s">
        <v>3157</v>
      </c>
      <c r="B983" s="190" t="s">
        <v>4652</v>
      </c>
      <c r="C983" s="190" t="s">
        <v>4653</v>
      </c>
      <c r="D983" s="186">
        <f t="shared" si="26"/>
        <v>32</v>
      </c>
      <c r="E983" s="190"/>
      <c r="F983" s="191">
        <v>180</v>
      </c>
      <c r="G983" s="372"/>
    </row>
    <row r="984" spans="1:7" x14ac:dyDescent="0.2">
      <c r="A984" s="187" t="s">
        <v>3191</v>
      </c>
      <c r="B984" s="190" t="s">
        <v>4654</v>
      </c>
      <c r="C984" s="190" t="s">
        <v>4655</v>
      </c>
      <c r="D984" s="186">
        <f t="shared" si="26"/>
        <v>32</v>
      </c>
      <c r="E984" s="190"/>
      <c r="F984" s="191">
        <v>539.81999999999994</v>
      </c>
      <c r="G984" s="372"/>
    </row>
    <row r="985" spans="1:7" x14ac:dyDescent="0.2">
      <c r="A985" s="187" t="s">
        <v>3196</v>
      </c>
      <c r="B985" s="190" t="s">
        <v>4656</v>
      </c>
      <c r="C985" s="190" t="s">
        <v>4657</v>
      </c>
      <c r="D985" s="186">
        <f t="shared" ref="D985:D1014" si="27">LEN(C985)</f>
        <v>32</v>
      </c>
      <c r="E985" s="190"/>
      <c r="F985" s="191">
        <v>359.82</v>
      </c>
      <c r="G985" s="372"/>
    </row>
    <row r="986" spans="1:7" x14ac:dyDescent="0.2">
      <c r="A986" s="187" t="s">
        <v>3200</v>
      </c>
      <c r="B986" s="190" t="s">
        <v>4658</v>
      </c>
      <c r="C986" s="190" t="s">
        <v>4657</v>
      </c>
      <c r="D986" s="186">
        <f t="shared" si="27"/>
        <v>32</v>
      </c>
      <c r="E986" s="190"/>
      <c r="F986" s="191">
        <v>449.82</v>
      </c>
      <c r="G986" s="372"/>
    </row>
    <row r="987" spans="1:7" x14ac:dyDescent="0.2">
      <c r="A987" s="187" t="s">
        <v>3215</v>
      </c>
      <c r="B987" s="190" t="s">
        <v>4659</v>
      </c>
      <c r="C987" s="190" t="s">
        <v>4660</v>
      </c>
      <c r="D987" s="186">
        <f t="shared" si="27"/>
        <v>35</v>
      </c>
      <c r="E987" s="190"/>
      <c r="F987" s="191">
        <v>431.64</v>
      </c>
      <c r="G987" s="372"/>
    </row>
    <row r="988" spans="1:7" x14ac:dyDescent="0.2">
      <c r="A988" s="187" t="s">
        <v>3220</v>
      </c>
      <c r="B988" s="190" t="s">
        <v>4661</v>
      </c>
      <c r="C988" s="190" t="s">
        <v>4662</v>
      </c>
      <c r="D988" s="186">
        <f t="shared" si="27"/>
        <v>32</v>
      </c>
      <c r="E988" s="190"/>
      <c r="F988" s="191">
        <v>215.82</v>
      </c>
      <c r="G988" s="372"/>
    </row>
    <row r="989" spans="1:7" x14ac:dyDescent="0.2">
      <c r="A989" s="187" t="s">
        <v>3233</v>
      </c>
      <c r="B989" s="190" t="s">
        <v>4663</v>
      </c>
      <c r="C989" s="190" t="s">
        <v>4664</v>
      </c>
      <c r="D989" s="186">
        <f t="shared" si="27"/>
        <v>32</v>
      </c>
      <c r="E989" s="190"/>
      <c r="F989" s="191">
        <v>66.42</v>
      </c>
      <c r="G989" s="372"/>
    </row>
    <row r="990" spans="1:7" x14ac:dyDescent="0.2">
      <c r="A990" s="187" t="s">
        <v>3252</v>
      </c>
      <c r="B990" s="190" t="s">
        <v>4665</v>
      </c>
      <c r="C990" s="190" t="s">
        <v>4666</v>
      </c>
      <c r="D990" s="186">
        <f t="shared" si="27"/>
        <v>34</v>
      </c>
      <c r="E990" s="190"/>
      <c r="F990" s="191">
        <v>399.6</v>
      </c>
      <c r="G990" s="372"/>
    </row>
    <row r="991" spans="1:7" x14ac:dyDescent="0.2">
      <c r="A991" s="187" t="s">
        <v>3254</v>
      </c>
      <c r="B991" s="190" t="s">
        <v>3255</v>
      </c>
      <c r="C991" s="190" t="s">
        <v>3256</v>
      </c>
      <c r="D991" s="186">
        <f t="shared" si="27"/>
        <v>27</v>
      </c>
      <c r="E991" s="190"/>
      <c r="F991" s="191">
        <v>120</v>
      </c>
      <c r="G991" s="372"/>
    </row>
    <row r="992" spans="1:7" x14ac:dyDescent="0.2">
      <c r="A992" s="187" t="s">
        <v>3259</v>
      </c>
      <c r="B992" s="190" t="s">
        <v>3260</v>
      </c>
      <c r="C992" s="190" t="s">
        <v>3261</v>
      </c>
      <c r="D992" s="186">
        <f t="shared" si="27"/>
        <v>25</v>
      </c>
      <c r="E992" s="190"/>
      <c r="F992" s="191">
        <v>200</v>
      </c>
      <c r="G992" s="372"/>
    </row>
    <row r="993" spans="1:7" x14ac:dyDescent="0.2">
      <c r="A993" s="187" t="s">
        <v>3264</v>
      </c>
      <c r="B993" s="190" t="s">
        <v>3265</v>
      </c>
      <c r="C993" s="190" t="s">
        <v>3266</v>
      </c>
      <c r="D993" s="186">
        <f t="shared" si="27"/>
        <v>27</v>
      </c>
      <c r="E993" s="190"/>
      <c r="F993" s="191">
        <v>300</v>
      </c>
      <c r="G993" s="372"/>
    </row>
    <row r="994" spans="1:7" x14ac:dyDescent="0.2">
      <c r="A994" s="187" t="s">
        <v>3269</v>
      </c>
      <c r="B994" s="190" t="s">
        <v>3270</v>
      </c>
      <c r="C994" s="190" t="s">
        <v>3271</v>
      </c>
      <c r="D994" s="186">
        <f t="shared" si="27"/>
        <v>25</v>
      </c>
      <c r="E994" s="190"/>
      <c r="F994" s="191">
        <v>500</v>
      </c>
      <c r="G994" s="372"/>
    </row>
    <row r="995" spans="1:7" x14ac:dyDescent="0.2">
      <c r="A995" s="187" t="s">
        <v>3274</v>
      </c>
      <c r="B995" s="190" t="s">
        <v>3275</v>
      </c>
      <c r="C995" s="190" t="s">
        <v>3276</v>
      </c>
      <c r="D995" s="186">
        <f t="shared" si="27"/>
        <v>27</v>
      </c>
      <c r="E995" s="190"/>
      <c r="F995" s="191">
        <v>420</v>
      </c>
      <c r="G995" s="372"/>
    </row>
    <row r="996" spans="1:7" x14ac:dyDescent="0.2">
      <c r="A996" s="187" t="s">
        <v>3279</v>
      </c>
      <c r="B996" s="190" t="s">
        <v>3280</v>
      </c>
      <c r="C996" s="190" t="s">
        <v>3281</v>
      </c>
      <c r="D996" s="186">
        <f t="shared" si="27"/>
        <v>25</v>
      </c>
      <c r="E996" s="190"/>
      <c r="F996" s="191">
        <v>700</v>
      </c>
      <c r="G996" s="372"/>
    </row>
    <row r="997" spans="1:7" x14ac:dyDescent="0.2">
      <c r="A997" s="187" t="s">
        <v>3284</v>
      </c>
      <c r="B997" s="190" t="s">
        <v>3285</v>
      </c>
      <c r="C997" s="190" t="s">
        <v>3286</v>
      </c>
      <c r="D997" s="186">
        <f t="shared" si="27"/>
        <v>27</v>
      </c>
      <c r="E997" s="190"/>
      <c r="F997" s="191">
        <v>840</v>
      </c>
      <c r="G997" s="372"/>
    </row>
    <row r="998" spans="1:7" x14ac:dyDescent="0.2">
      <c r="A998" s="187" t="s">
        <v>3289</v>
      </c>
      <c r="B998" s="190" t="s">
        <v>3290</v>
      </c>
      <c r="C998" s="190" t="s">
        <v>3291</v>
      </c>
      <c r="D998" s="186">
        <f t="shared" si="27"/>
        <v>25</v>
      </c>
      <c r="E998" s="190"/>
      <c r="F998" s="191">
        <v>1400</v>
      </c>
      <c r="G998" s="372"/>
    </row>
    <row r="999" spans="1:7" x14ac:dyDescent="0.2">
      <c r="A999" s="187" t="s">
        <v>3294</v>
      </c>
      <c r="B999" s="190" t="s">
        <v>3295</v>
      </c>
      <c r="C999" s="190" t="s">
        <v>3296</v>
      </c>
      <c r="D999" s="186">
        <f t="shared" si="27"/>
        <v>27</v>
      </c>
      <c r="E999" s="190"/>
      <c r="F999" s="191">
        <v>1560</v>
      </c>
      <c r="G999" s="372"/>
    </row>
    <row r="1000" spans="1:7" x14ac:dyDescent="0.2">
      <c r="A1000" s="187" t="s">
        <v>3299</v>
      </c>
      <c r="B1000" s="190" t="s">
        <v>3300</v>
      </c>
      <c r="C1000" s="190" t="s">
        <v>3301</v>
      </c>
      <c r="D1000" s="186">
        <f t="shared" si="27"/>
        <v>25</v>
      </c>
      <c r="E1000" s="190"/>
      <c r="F1000" s="191">
        <v>2600</v>
      </c>
      <c r="G1000" s="372"/>
    </row>
    <row r="1001" spans="1:7" x14ac:dyDescent="0.2">
      <c r="A1001" s="187" t="s">
        <v>3304</v>
      </c>
      <c r="B1001" s="190" t="s">
        <v>3305</v>
      </c>
      <c r="C1001" s="190" t="s">
        <v>3306</v>
      </c>
      <c r="D1001" s="186">
        <f t="shared" si="27"/>
        <v>27</v>
      </c>
      <c r="E1001" s="190"/>
      <c r="F1001" s="191">
        <v>3600</v>
      </c>
      <c r="G1001" s="372"/>
    </row>
    <row r="1002" spans="1:7" x14ac:dyDescent="0.2">
      <c r="A1002" s="187" t="s">
        <v>3309</v>
      </c>
      <c r="B1002" s="190" t="s">
        <v>3310</v>
      </c>
      <c r="C1002" s="190" t="s">
        <v>3311</v>
      </c>
      <c r="D1002" s="186">
        <f t="shared" si="27"/>
        <v>25</v>
      </c>
      <c r="E1002" s="190"/>
      <c r="F1002" s="191">
        <v>6000</v>
      </c>
      <c r="G1002" s="372"/>
    </row>
    <row r="1003" spans="1:7" x14ac:dyDescent="0.2">
      <c r="A1003" s="187" t="s">
        <v>3314</v>
      </c>
      <c r="B1003" s="190" t="s">
        <v>3315</v>
      </c>
      <c r="C1003" s="190" t="s">
        <v>3316</v>
      </c>
      <c r="D1003" s="186">
        <f t="shared" si="27"/>
        <v>27</v>
      </c>
      <c r="E1003" s="190"/>
      <c r="F1003" s="191">
        <v>6000</v>
      </c>
      <c r="G1003" s="372"/>
    </row>
    <row r="1004" spans="1:7" x14ac:dyDescent="0.2">
      <c r="A1004" s="187" t="s">
        <v>3319</v>
      </c>
      <c r="B1004" s="190" t="s">
        <v>3320</v>
      </c>
      <c r="C1004" s="190" t="s">
        <v>3321</v>
      </c>
      <c r="D1004" s="186">
        <f t="shared" si="27"/>
        <v>25</v>
      </c>
      <c r="E1004" s="190"/>
      <c r="F1004" s="191">
        <v>10000</v>
      </c>
      <c r="G1004" s="372"/>
    </row>
    <row r="1005" spans="1:7" x14ac:dyDescent="0.2">
      <c r="A1005" s="187" t="s">
        <v>3324</v>
      </c>
      <c r="B1005" s="190" t="s">
        <v>3325</v>
      </c>
      <c r="C1005" s="190" t="s">
        <v>3326</v>
      </c>
      <c r="D1005" s="186">
        <f t="shared" si="27"/>
        <v>28</v>
      </c>
      <c r="E1005" s="190"/>
      <c r="F1005" s="191">
        <v>10200</v>
      </c>
      <c r="G1005" s="372"/>
    </row>
    <row r="1006" spans="1:7" x14ac:dyDescent="0.2">
      <c r="A1006" s="187" t="s">
        <v>3329</v>
      </c>
      <c r="B1006" s="190" t="s">
        <v>3330</v>
      </c>
      <c r="C1006" s="190" t="s">
        <v>3331</v>
      </c>
      <c r="D1006" s="186">
        <f t="shared" si="27"/>
        <v>26</v>
      </c>
      <c r="E1006" s="190"/>
      <c r="F1006" s="191">
        <v>17000</v>
      </c>
      <c r="G1006" s="372"/>
    </row>
    <row r="1007" spans="1:7" x14ac:dyDescent="0.2">
      <c r="A1007" s="187" t="s">
        <v>3334</v>
      </c>
      <c r="B1007" s="190" t="s">
        <v>3335</v>
      </c>
      <c r="C1007" s="190" t="s">
        <v>3336</v>
      </c>
      <c r="D1007" s="186">
        <f t="shared" si="27"/>
        <v>34</v>
      </c>
      <c r="E1007" s="190"/>
      <c r="F1007" s="191">
        <v>216</v>
      </c>
      <c r="G1007" s="372"/>
    </row>
    <row r="1008" spans="1:7" x14ac:dyDescent="0.2">
      <c r="A1008" s="187" t="s">
        <v>3339</v>
      </c>
      <c r="B1008" s="190" t="s">
        <v>3340</v>
      </c>
      <c r="C1008" s="190" t="s">
        <v>3341</v>
      </c>
      <c r="D1008" s="186">
        <f t="shared" si="27"/>
        <v>32</v>
      </c>
      <c r="E1008" s="190"/>
      <c r="F1008" s="191">
        <v>360</v>
      </c>
      <c r="G1008" s="372"/>
    </row>
    <row r="1009" spans="1:7" x14ac:dyDescent="0.2">
      <c r="A1009" s="187" t="s">
        <v>3344</v>
      </c>
      <c r="B1009" s="190" t="s">
        <v>3345</v>
      </c>
      <c r="C1009" s="190" t="s">
        <v>3346</v>
      </c>
      <c r="D1009" s="186">
        <f t="shared" si="27"/>
        <v>34</v>
      </c>
      <c r="E1009" s="190"/>
      <c r="F1009" s="191">
        <v>300</v>
      </c>
      <c r="G1009" s="372"/>
    </row>
    <row r="1010" spans="1:7" x14ac:dyDescent="0.2">
      <c r="A1010" s="187" t="s">
        <v>3349</v>
      </c>
      <c r="B1010" s="190" t="s">
        <v>3350</v>
      </c>
      <c r="C1010" s="190" t="s">
        <v>3351</v>
      </c>
      <c r="D1010" s="186">
        <f t="shared" si="27"/>
        <v>32</v>
      </c>
      <c r="E1010" s="190"/>
      <c r="F1010" s="191">
        <v>500</v>
      </c>
      <c r="G1010" s="372"/>
    </row>
    <row r="1011" spans="1:7" x14ac:dyDescent="0.2">
      <c r="A1011" s="187" t="s">
        <v>3354</v>
      </c>
      <c r="B1011" s="190" t="s">
        <v>3355</v>
      </c>
      <c r="C1011" s="190" t="s">
        <v>3356</v>
      </c>
      <c r="D1011" s="186">
        <f t="shared" si="27"/>
        <v>34</v>
      </c>
      <c r="E1011" s="190"/>
      <c r="F1011" s="191">
        <v>480</v>
      </c>
      <c r="G1011" s="372"/>
    </row>
    <row r="1012" spans="1:7" x14ac:dyDescent="0.2">
      <c r="A1012" s="187" t="s">
        <v>3359</v>
      </c>
      <c r="B1012" s="190" t="s">
        <v>3360</v>
      </c>
      <c r="C1012" s="190" t="s">
        <v>3361</v>
      </c>
      <c r="D1012" s="186">
        <f t="shared" si="27"/>
        <v>32</v>
      </c>
      <c r="E1012" s="190"/>
      <c r="F1012" s="191">
        <v>800</v>
      </c>
      <c r="G1012" s="372"/>
    </row>
    <row r="1013" spans="1:7" x14ac:dyDescent="0.2">
      <c r="A1013" s="187" t="s">
        <v>3364</v>
      </c>
      <c r="B1013" s="190" t="s">
        <v>3365</v>
      </c>
      <c r="C1013" s="190" t="s">
        <v>3366</v>
      </c>
      <c r="D1013" s="186">
        <f t="shared" si="27"/>
        <v>35</v>
      </c>
      <c r="E1013" s="190"/>
      <c r="F1013" s="191">
        <v>840</v>
      </c>
      <c r="G1013" s="372"/>
    </row>
    <row r="1014" spans="1:7" x14ac:dyDescent="0.2">
      <c r="A1014" s="187" t="s">
        <v>3369</v>
      </c>
      <c r="B1014" s="190" t="s">
        <v>3370</v>
      </c>
      <c r="C1014" s="190" t="s">
        <v>3371</v>
      </c>
      <c r="D1014" s="186">
        <f t="shared" si="27"/>
        <v>33</v>
      </c>
      <c r="E1014" s="190"/>
      <c r="F1014" s="191">
        <v>1400</v>
      </c>
      <c r="G1014" s="372"/>
    </row>
    <row r="1015" spans="1:7" x14ac:dyDescent="0.2">
      <c r="A1015" s="187" t="s">
        <v>3374</v>
      </c>
      <c r="B1015" s="190" t="s">
        <v>3375</v>
      </c>
      <c r="C1015" s="190" t="s">
        <v>3376</v>
      </c>
      <c r="D1015" s="186">
        <f t="shared" ref="D1015:D1046" si="28">LEN(C1015)</f>
        <v>35</v>
      </c>
      <c r="E1015" s="190"/>
      <c r="F1015" s="191">
        <v>2400</v>
      </c>
      <c r="G1015" s="372"/>
    </row>
    <row r="1016" spans="1:7" x14ac:dyDescent="0.2">
      <c r="A1016" s="187" t="s">
        <v>3379</v>
      </c>
      <c r="B1016" s="190" t="s">
        <v>3380</v>
      </c>
      <c r="C1016" s="190" t="s">
        <v>3381</v>
      </c>
      <c r="D1016" s="186">
        <f t="shared" si="28"/>
        <v>33</v>
      </c>
      <c r="E1016" s="190"/>
      <c r="F1016" s="191">
        <v>4000</v>
      </c>
      <c r="G1016" s="372"/>
    </row>
    <row r="1017" spans="1:7" x14ac:dyDescent="0.2">
      <c r="A1017" s="187" t="s">
        <v>3384</v>
      </c>
      <c r="B1017" s="190" t="s">
        <v>3385</v>
      </c>
      <c r="C1017" s="190" t="s">
        <v>3386</v>
      </c>
      <c r="D1017" s="186">
        <f t="shared" si="28"/>
        <v>35</v>
      </c>
      <c r="E1017" s="190"/>
      <c r="F1017" s="191">
        <v>2880</v>
      </c>
      <c r="G1017" s="372"/>
    </row>
    <row r="1018" spans="1:7" x14ac:dyDescent="0.2">
      <c r="A1018" s="187" t="s">
        <v>3389</v>
      </c>
      <c r="B1018" s="190" t="s">
        <v>3390</v>
      </c>
      <c r="C1018" s="190" t="s">
        <v>3391</v>
      </c>
      <c r="D1018" s="186">
        <f t="shared" si="28"/>
        <v>33</v>
      </c>
      <c r="E1018" s="190"/>
      <c r="F1018" s="191">
        <v>4800</v>
      </c>
      <c r="G1018" s="372"/>
    </row>
    <row r="1019" spans="1:7" x14ac:dyDescent="0.2">
      <c r="A1019" s="187" t="s">
        <v>3394</v>
      </c>
      <c r="B1019" s="190" t="s">
        <v>3395</v>
      </c>
      <c r="C1019" s="190" t="s">
        <v>3396</v>
      </c>
      <c r="D1019" s="186">
        <f t="shared" si="28"/>
        <v>36</v>
      </c>
      <c r="E1019" s="190"/>
      <c r="F1019" s="191">
        <v>4800</v>
      </c>
      <c r="G1019" s="372"/>
    </row>
    <row r="1020" spans="1:7" x14ac:dyDescent="0.2">
      <c r="A1020" s="187" t="s">
        <v>3399</v>
      </c>
      <c r="B1020" s="190" t="s">
        <v>3400</v>
      </c>
      <c r="C1020" s="190" t="s">
        <v>3401</v>
      </c>
      <c r="D1020" s="186">
        <f t="shared" si="28"/>
        <v>34</v>
      </c>
      <c r="E1020" s="190"/>
      <c r="F1020" s="191">
        <v>8000</v>
      </c>
      <c r="G1020" s="372"/>
    </row>
    <row r="1021" spans="1:7" x14ac:dyDescent="0.2">
      <c r="A1021" s="187" t="s">
        <v>3257</v>
      </c>
      <c r="B1021" s="190" t="s">
        <v>4667</v>
      </c>
      <c r="C1021" s="190" t="s">
        <v>4668</v>
      </c>
      <c r="D1021" s="186">
        <f t="shared" si="28"/>
        <v>27</v>
      </c>
      <c r="E1021" s="190"/>
      <c r="F1021" s="191">
        <v>270</v>
      </c>
      <c r="G1021" s="372"/>
    </row>
    <row r="1022" spans="1:7" x14ac:dyDescent="0.2">
      <c r="A1022" s="187" t="s">
        <v>3262</v>
      </c>
      <c r="B1022" s="190" t="s">
        <v>4669</v>
      </c>
      <c r="C1022" s="190" t="s">
        <v>4670</v>
      </c>
      <c r="D1022" s="186">
        <f t="shared" si="28"/>
        <v>25</v>
      </c>
      <c r="E1022" s="190"/>
      <c r="F1022" s="191">
        <v>450</v>
      </c>
      <c r="G1022" s="372"/>
    </row>
    <row r="1023" spans="1:7" x14ac:dyDescent="0.2">
      <c r="A1023" s="187" t="s">
        <v>3267</v>
      </c>
      <c r="B1023" s="190" t="s">
        <v>4671</v>
      </c>
      <c r="C1023" s="190" t="s">
        <v>4672</v>
      </c>
      <c r="D1023" s="186">
        <f t="shared" si="28"/>
        <v>27</v>
      </c>
      <c r="E1023" s="190"/>
      <c r="F1023" s="191">
        <v>675</v>
      </c>
      <c r="G1023" s="372"/>
    </row>
    <row r="1024" spans="1:7" x14ac:dyDescent="0.2">
      <c r="A1024" s="187" t="s">
        <v>3272</v>
      </c>
      <c r="B1024" s="190" t="s">
        <v>4673</v>
      </c>
      <c r="C1024" s="190" t="s">
        <v>4674</v>
      </c>
      <c r="D1024" s="186">
        <f t="shared" si="28"/>
        <v>25</v>
      </c>
      <c r="E1024" s="190"/>
      <c r="F1024" s="191">
        <v>1125</v>
      </c>
      <c r="G1024" s="372"/>
    </row>
    <row r="1025" spans="1:7" x14ac:dyDescent="0.2">
      <c r="A1025" s="187" t="s">
        <v>3277</v>
      </c>
      <c r="B1025" s="190" t="s">
        <v>4675</v>
      </c>
      <c r="C1025" s="190" t="s">
        <v>4676</v>
      </c>
      <c r="D1025" s="186">
        <f t="shared" si="28"/>
        <v>27</v>
      </c>
      <c r="E1025" s="190"/>
      <c r="F1025" s="191">
        <v>945.00000000000011</v>
      </c>
      <c r="G1025" s="372"/>
    </row>
    <row r="1026" spans="1:7" x14ac:dyDescent="0.2">
      <c r="A1026" s="187" t="s">
        <v>3282</v>
      </c>
      <c r="B1026" s="190" t="s">
        <v>4677</v>
      </c>
      <c r="C1026" s="190" t="s">
        <v>4678</v>
      </c>
      <c r="D1026" s="186">
        <f t="shared" si="28"/>
        <v>25</v>
      </c>
      <c r="E1026" s="190"/>
      <c r="F1026" s="191">
        <v>1575</v>
      </c>
      <c r="G1026" s="372"/>
    </row>
    <row r="1027" spans="1:7" x14ac:dyDescent="0.2">
      <c r="A1027" s="187" t="s">
        <v>3287</v>
      </c>
      <c r="B1027" s="190" t="s">
        <v>4679</v>
      </c>
      <c r="C1027" s="190" t="s">
        <v>4680</v>
      </c>
      <c r="D1027" s="186">
        <f t="shared" si="28"/>
        <v>27</v>
      </c>
      <c r="E1027" s="190"/>
      <c r="F1027" s="191">
        <v>1890.0000000000002</v>
      </c>
      <c r="G1027" s="372"/>
    </row>
    <row r="1028" spans="1:7" x14ac:dyDescent="0.2">
      <c r="A1028" s="187" t="s">
        <v>3292</v>
      </c>
      <c r="B1028" s="190" t="s">
        <v>4681</v>
      </c>
      <c r="C1028" s="190" t="s">
        <v>4682</v>
      </c>
      <c r="D1028" s="186">
        <f t="shared" si="28"/>
        <v>25</v>
      </c>
      <c r="E1028" s="190"/>
      <c r="F1028" s="191">
        <v>3150</v>
      </c>
      <c r="G1028" s="372"/>
    </row>
    <row r="1029" spans="1:7" x14ac:dyDescent="0.2">
      <c r="A1029" s="187" t="s">
        <v>3297</v>
      </c>
      <c r="B1029" s="190" t="s">
        <v>4683</v>
      </c>
      <c r="C1029" s="190" t="s">
        <v>4684</v>
      </c>
      <c r="D1029" s="186">
        <f t="shared" si="28"/>
        <v>27</v>
      </c>
      <c r="E1029" s="190"/>
      <c r="F1029" s="191">
        <v>3510.0000000000005</v>
      </c>
      <c r="G1029" s="372"/>
    </row>
    <row r="1030" spans="1:7" x14ac:dyDescent="0.2">
      <c r="A1030" s="187" t="s">
        <v>3302</v>
      </c>
      <c r="B1030" s="190" t="s">
        <v>4685</v>
      </c>
      <c r="C1030" s="190" t="s">
        <v>4686</v>
      </c>
      <c r="D1030" s="186">
        <f t="shared" si="28"/>
        <v>25</v>
      </c>
      <c r="E1030" s="190"/>
      <c r="F1030" s="191">
        <v>5850</v>
      </c>
      <c r="G1030" s="372"/>
    </row>
    <row r="1031" spans="1:7" x14ac:dyDescent="0.2">
      <c r="A1031" s="187" t="s">
        <v>3307</v>
      </c>
      <c r="B1031" s="190" t="s">
        <v>4687</v>
      </c>
      <c r="C1031" s="190" t="s">
        <v>4688</v>
      </c>
      <c r="D1031" s="186">
        <f t="shared" si="28"/>
        <v>27</v>
      </c>
      <c r="E1031" s="190"/>
      <c r="F1031" s="191">
        <v>8100.0000000000009</v>
      </c>
      <c r="G1031" s="372"/>
    </row>
    <row r="1032" spans="1:7" x14ac:dyDescent="0.2">
      <c r="A1032" s="187" t="s">
        <v>3312</v>
      </c>
      <c r="B1032" s="190" t="s">
        <v>4689</v>
      </c>
      <c r="C1032" s="190" t="s">
        <v>4690</v>
      </c>
      <c r="D1032" s="186">
        <f t="shared" si="28"/>
        <v>25</v>
      </c>
      <c r="E1032" s="190"/>
      <c r="F1032" s="191">
        <v>13500</v>
      </c>
      <c r="G1032" s="372"/>
    </row>
    <row r="1033" spans="1:7" x14ac:dyDescent="0.2">
      <c r="A1033" s="187" t="s">
        <v>3317</v>
      </c>
      <c r="B1033" s="190" t="s">
        <v>4691</v>
      </c>
      <c r="C1033" s="190" t="s">
        <v>4692</v>
      </c>
      <c r="D1033" s="186">
        <f t="shared" si="28"/>
        <v>27</v>
      </c>
      <c r="E1033" s="190"/>
      <c r="F1033" s="191">
        <v>13500</v>
      </c>
      <c r="G1033" s="372"/>
    </row>
    <row r="1034" spans="1:7" x14ac:dyDescent="0.2">
      <c r="A1034" s="187" t="s">
        <v>3322</v>
      </c>
      <c r="B1034" s="190" t="s">
        <v>4693</v>
      </c>
      <c r="C1034" s="190" t="s">
        <v>4694</v>
      </c>
      <c r="D1034" s="186">
        <f t="shared" si="28"/>
        <v>25</v>
      </c>
      <c r="E1034" s="190"/>
      <c r="F1034" s="191">
        <v>22500</v>
      </c>
      <c r="G1034" s="372"/>
    </row>
    <row r="1035" spans="1:7" x14ac:dyDescent="0.2">
      <c r="A1035" s="187" t="s">
        <v>3327</v>
      </c>
      <c r="B1035" s="190" t="s">
        <v>4695</v>
      </c>
      <c r="C1035" s="190" t="s">
        <v>4696</v>
      </c>
      <c r="D1035" s="186">
        <f t="shared" si="28"/>
        <v>28</v>
      </c>
      <c r="E1035" s="190"/>
      <c r="F1035" s="191">
        <v>22950</v>
      </c>
      <c r="G1035" s="372"/>
    </row>
    <row r="1036" spans="1:7" x14ac:dyDescent="0.2">
      <c r="A1036" s="187" t="s">
        <v>3332</v>
      </c>
      <c r="B1036" s="190" t="s">
        <v>4697</v>
      </c>
      <c r="C1036" s="190" t="s">
        <v>4698</v>
      </c>
      <c r="D1036" s="186">
        <f t="shared" si="28"/>
        <v>26</v>
      </c>
      <c r="E1036" s="190"/>
      <c r="F1036" s="191">
        <v>38250</v>
      </c>
      <c r="G1036" s="372"/>
    </row>
    <row r="1037" spans="1:7" x14ac:dyDescent="0.2">
      <c r="A1037" s="187" t="s">
        <v>3337</v>
      </c>
      <c r="B1037" s="190" t="s">
        <v>4699</v>
      </c>
      <c r="C1037" s="190" t="s">
        <v>4700</v>
      </c>
      <c r="D1037" s="186">
        <f t="shared" si="28"/>
        <v>34</v>
      </c>
      <c r="E1037" s="190"/>
      <c r="F1037" s="191">
        <v>486.00000000000006</v>
      </c>
      <c r="G1037" s="372"/>
    </row>
    <row r="1038" spans="1:7" x14ac:dyDescent="0.2">
      <c r="A1038" s="187" t="s">
        <v>3342</v>
      </c>
      <c r="B1038" s="190" t="s">
        <v>4701</v>
      </c>
      <c r="C1038" s="190" t="s">
        <v>4702</v>
      </c>
      <c r="D1038" s="186">
        <f t="shared" si="28"/>
        <v>32</v>
      </c>
      <c r="E1038" s="190"/>
      <c r="F1038" s="191">
        <v>810</v>
      </c>
      <c r="G1038" s="372"/>
    </row>
    <row r="1039" spans="1:7" x14ac:dyDescent="0.2">
      <c r="A1039" s="187" t="s">
        <v>3347</v>
      </c>
      <c r="B1039" s="190" t="s">
        <v>4703</v>
      </c>
      <c r="C1039" s="190" t="s">
        <v>4704</v>
      </c>
      <c r="D1039" s="186">
        <f t="shared" si="28"/>
        <v>34</v>
      </c>
      <c r="E1039" s="190"/>
      <c r="F1039" s="191">
        <v>675</v>
      </c>
      <c r="G1039" s="372"/>
    </row>
    <row r="1040" spans="1:7" x14ac:dyDescent="0.2">
      <c r="A1040" s="187" t="s">
        <v>3352</v>
      </c>
      <c r="B1040" s="190" t="s">
        <v>4705</v>
      </c>
      <c r="C1040" s="190" t="s">
        <v>4706</v>
      </c>
      <c r="D1040" s="186">
        <f t="shared" si="28"/>
        <v>32</v>
      </c>
      <c r="E1040" s="190"/>
      <c r="F1040" s="191">
        <v>1125</v>
      </c>
      <c r="G1040" s="372"/>
    </row>
    <row r="1041" spans="1:7" x14ac:dyDescent="0.2">
      <c r="A1041" s="187" t="s">
        <v>3357</v>
      </c>
      <c r="B1041" s="190" t="s">
        <v>4707</v>
      </c>
      <c r="C1041" s="190" t="s">
        <v>4708</v>
      </c>
      <c r="D1041" s="186">
        <f t="shared" si="28"/>
        <v>34</v>
      </c>
      <c r="E1041" s="190"/>
      <c r="F1041" s="191">
        <v>1080</v>
      </c>
      <c r="G1041" s="372"/>
    </row>
    <row r="1042" spans="1:7" x14ac:dyDescent="0.2">
      <c r="A1042" s="187" t="s">
        <v>3362</v>
      </c>
      <c r="B1042" s="190" t="s">
        <v>4709</v>
      </c>
      <c r="C1042" s="190" t="s">
        <v>4710</v>
      </c>
      <c r="D1042" s="186">
        <f t="shared" si="28"/>
        <v>32</v>
      </c>
      <c r="E1042" s="190"/>
      <c r="F1042" s="191">
        <v>1800</v>
      </c>
      <c r="G1042" s="372"/>
    </row>
    <row r="1043" spans="1:7" x14ac:dyDescent="0.2">
      <c r="A1043" s="187" t="s">
        <v>3367</v>
      </c>
      <c r="B1043" s="190" t="s">
        <v>4711</v>
      </c>
      <c r="C1043" s="190" t="s">
        <v>4712</v>
      </c>
      <c r="D1043" s="186">
        <f t="shared" si="28"/>
        <v>35</v>
      </c>
      <c r="E1043" s="190"/>
      <c r="F1043" s="191">
        <v>1890.0000000000002</v>
      </c>
      <c r="G1043" s="372"/>
    </row>
    <row r="1044" spans="1:7" x14ac:dyDescent="0.2">
      <c r="A1044" s="187" t="s">
        <v>3372</v>
      </c>
      <c r="B1044" s="190" t="s">
        <v>4713</v>
      </c>
      <c r="C1044" s="190" t="s">
        <v>4714</v>
      </c>
      <c r="D1044" s="186">
        <f t="shared" si="28"/>
        <v>33</v>
      </c>
      <c r="E1044" s="190"/>
      <c r="F1044" s="191">
        <v>3150</v>
      </c>
      <c r="G1044" s="372"/>
    </row>
    <row r="1045" spans="1:7" x14ac:dyDescent="0.2">
      <c r="A1045" s="187" t="s">
        <v>3377</v>
      </c>
      <c r="B1045" s="190" t="s">
        <v>4715</v>
      </c>
      <c r="C1045" s="190" t="s">
        <v>4716</v>
      </c>
      <c r="D1045" s="186">
        <f t="shared" si="28"/>
        <v>35</v>
      </c>
      <c r="E1045" s="190"/>
      <c r="F1045" s="191">
        <v>5400</v>
      </c>
      <c r="G1045" s="372"/>
    </row>
    <row r="1046" spans="1:7" x14ac:dyDescent="0.2">
      <c r="A1046" s="187" t="s">
        <v>3382</v>
      </c>
      <c r="B1046" s="190" t="s">
        <v>4717</v>
      </c>
      <c r="C1046" s="190" t="s">
        <v>4718</v>
      </c>
      <c r="D1046" s="186">
        <f t="shared" si="28"/>
        <v>33</v>
      </c>
      <c r="E1046" s="190"/>
      <c r="F1046" s="191">
        <v>9000</v>
      </c>
      <c r="G1046" s="372"/>
    </row>
    <row r="1047" spans="1:7" x14ac:dyDescent="0.2">
      <c r="A1047" s="187" t="s">
        <v>3387</v>
      </c>
      <c r="B1047" s="190" t="s">
        <v>4719</v>
      </c>
      <c r="C1047" s="190" t="s">
        <v>4720</v>
      </c>
      <c r="D1047" s="186">
        <f t="shared" ref="D1047:D1078" si="29">LEN(C1047)</f>
        <v>35</v>
      </c>
      <c r="E1047" s="190"/>
      <c r="F1047" s="191">
        <v>6480</v>
      </c>
      <c r="G1047" s="372"/>
    </row>
    <row r="1048" spans="1:7" x14ac:dyDescent="0.2">
      <c r="A1048" s="187" t="s">
        <v>3392</v>
      </c>
      <c r="B1048" s="190" t="s">
        <v>4721</v>
      </c>
      <c r="C1048" s="190" t="s">
        <v>4722</v>
      </c>
      <c r="D1048" s="186">
        <f t="shared" si="29"/>
        <v>33</v>
      </c>
      <c r="E1048" s="190"/>
      <c r="F1048" s="191">
        <v>10800</v>
      </c>
      <c r="G1048" s="372"/>
    </row>
    <row r="1049" spans="1:7" x14ac:dyDescent="0.2">
      <c r="A1049" s="187" t="s">
        <v>3397</v>
      </c>
      <c r="B1049" s="190" t="s">
        <v>4723</v>
      </c>
      <c r="C1049" s="190" t="s">
        <v>4724</v>
      </c>
      <c r="D1049" s="186">
        <f t="shared" si="29"/>
        <v>36</v>
      </c>
      <c r="E1049" s="190"/>
      <c r="F1049" s="191">
        <v>10800</v>
      </c>
      <c r="G1049" s="372"/>
    </row>
    <row r="1050" spans="1:7" x14ac:dyDescent="0.2">
      <c r="A1050" s="187" t="s">
        <v>3402</v>
      </c>
      <c r="B1050" s="190" t="s">
        <v>4725</v>
      </c>
      <c r="C1050" s="190" t="s">
        <v>4726</v>
      </c>
      <c r="D1050" s="186">
        <f t="shared" si="29"/>
        <v>34</v>
      </c>
      <c r="E1050" s="190"/>
      <c r="F1050" s="191">
        <v>18000</v>
      </c>
      <c r="G1050" s="372"/>
    </row>
    <row r="1051" spans="1:7" x14ac:dyDescent="0.2">
      <c r="A1051" s="187" t="s">
        <v>3258</v>
      </c>
      <c r="B1051" s="190" t="s">
        <v>4727</v>
      </c>
      <c r="C1051" s="190" t="s">
        <v>4728</v>
      </c>
      <c r="D1051" s="186">
        <f t="shared" si="29"/>
        <v>27</v>
      </c>
      <c r="E1051" s="190"/>
      <c r="F1051" s="191">
        <v>350</v>
      </c>
      <c r="G1051" s="372"/>
    </row>
    <row r="1052" spans="1:7" x14ac:dyDescent="0.2">
      <c r="A1052" s="187" t="s">
        <v>3263</v>
      </c>
      <c r="B1052" s="190" t="s">
        <v>4729</v>
      </c>
      <c r="C1052" s="190" t="s">
        <v>4730</v>
      </c>
      <c r="D1052" s="186">
        <f t="shared" si="29"/>
        <v>25</v>
      </c>
      <c r="E1052" s="190"/>
      <c r="F1052" s="191">
        <v>600</v>
      </c>
      <c r="G1052" s="372"/>
    </row>
    <row r="1053" spans="1:7" x14ac:dyDescent="0.2">
      <c r="A1053" s="187" t="s">
        <v>3268</v>
      </c>
      <c r="B1053" s="190" t="s">
        <v>4731</v>
      </c>
      <c r="C1053" s="190" t="s">
        <v>4732</v>
      </c>
      <c r="D1053" s="186">
        <f t="shared" si="29"/>
        <v>27</v>
      </c>
      <c r="E1053" s="190"/>
      <c r="F1053" s="191">
        <v>875</v>
      </c>
      <c r="G1053" s="372"/>
    </row>
    <row r="1054" spans="1:7" x14ac:dyDescent="0.2">
      <c r="A1054" s="187" t="s">
        <v>3273</v>
      </c>
      <c r="B1054" s="190" t="s">
        <v>4733</v>
      </c>
      <c r="C1054" s="190" t="s">
        <v>4734</v>
      </c>
      <c r="D1054" s="186">
        <f t="shared" si="29"/>
        <v>25</v>
      </c>
      <c r="E1054" s="190"/>
      <c r="F1054" s="191">
        <v>1500</v>
      </c>
      <c r="G1054" s="372"/>
    </row>
    <row r="1055" spans="1:7" x14ac:dyDescent="0.2">
      <c r="A1055" s="187" t="s">
        <v>3278</v>
      </c>
      <c r="B1055" s="190" t="s">
        <v>4735</v>
      </c>
      <c r="C1055" s="190" t="s">
        <v>4736</v>
      </c>
      <c r="D1055" s="186">
        <f t="shared" si="29"/>
        <v>27</v>
      </c>
      <c r="E1055" s="190"/>
      <c r="F1055" s="191">
        <v>1225</v>
      </c>
      <c r="G1055" s="372"/>
    </row>
    <row r="1056" spans="1:7" x14ac:dyDescent="0.2">
      <c r="A1056" s="187" t="s">
        <v>3283</v>
      </c>
      <c r="B1056" s="190" t="s">
        <v>4737</v>
      </c>
      <c r="C1056" s="190" t="s">
        <v>4738</v>
      </c>
      <c r="D1056" s="186">
        <f t="shared" si="29"/>
        <v>25</v>
      </c>
      <c r="E1056" s="190"/>
      <c r="F1056" s="191">
        <v>2100</v>
      </c>
      <c r="G1056" s="372"/>
    </row>
    <row r="1057" spans="1:7" x14ac:dyDescent="0.2">
      <c r="A1057" s="187" t="s">
        <v>3288</v>
      </c>
      <c r="B1057" s="190" t="s">
        <v>4739</v>
      </c>
      <c r="C1057" s="190" t="s">
        <v>4740</v>
      </c>
      <c r="D1057" s="186">
        <f t="shared" si="29"/>
        <v>27</v>
      </c>
      <c r="E1057" s="190"/>
      <c r="F1057" s="191">
        <v>2450</v>
      </c>
      <c r="G1057" s="372"/>
    </row>
    <row r="1058" spans="1:7" x14ac:dyDescent="0.2">
      <c r="A1058" s="187" t="s">
        <v>3293</v>
      </c>
      <c r="B1058" s="190" t="s">
        <v>4741</v>
      </c>
      <c r="C1058" s="190" t="s">
        <v>4742</v>
      </c>
      <c r="D1058" s="186">
        <f t="shared" si="29"/>
        <v>25</v>
      </c>
      <c r="E1058" s="190"/>
      <c r="F1058" s="191">
        <v>4200</v>
      </c>
      <c r="G1058" s="372"/>
    </row>
    <row r="1059" spans="1:7" x14ac:dyDescent="0.2">
      <c r="A1059" s="187" t="s">
        <v>3298</v>
      </c>
      <c r="B1059" s="190" t="s">
        <v>4743</v>
      </c>
      <c r="C1059" s="190" t="s">
        <v>4744</v>
      </c>
      <c r="D1059" s="186">
        <f t="shared" si="29"/>
        <v>27</v>
      </c>
      <c r="E1059" s="190"/>
      <c r="F1059" s="191">
        <v>4550</v>
      </c>
      <c r="G1059" s="372"/>
    </row>
    <row r="1060" spans="1:7" x14ac:dyDescent="0.2">
      <c r="A1060" s="187" t="s">
        <v>3303</v>
      </c>
      <c r="B1060" s="190" t="s">
        <v>4745</v>
      </c>
      <c r="C1060" s="190" t="s">
        <v>4746</v>
      </c>
      <c r="D1060" s="186">
        <f t="shared" si="29"/>
        <v>25</v>
      </c>
      <c r="E1060" s="190"/>
      <c r="F1060" s="191">
        <v>7800</v>
      </c>
      <c r="G1060" s="372"/>
    </row>
    <row r="1061" spans="1:7" x14ac:dyDescent="0.2">
      <c r="A1061" s="187" t="s">
        <v>3308</v>
      </c>
      <c r="B1061" s="190" t="s">
        <v>4747</v>
      </c>
      <c r="C1061" s="190" t="s">
        <v>4748</v>
      </c>
      <c r="D1061" s="186">
        <f t="shared" si="29"/>
        <v>27</v>
      </c>
      <c r="E1061" s="190"/>
      <c r="F1061" s="191">
        <v>10500</v>
      </c>
      <c r="G1061" s="372"/>
    </row>
    <row r="1062" spans="1:7" x14ac:dyDescent="0.2">
      <c r="A1062" s="187" t="s">
        <v>3313</v>
      </c>
      <c r="B1062" s="190" t="s">
        <v>4749</v>
      </c>
      <c r="C1062" s="190" t="s">
        <v>4750</v>
      </c>
      <c r="D1062" s="186">
        <f t="shared" si="29"/>
        <v>25</v>
      </c>
      <c r="E1062" s="190"/>
      <c r="F1062" s="191">
        <v>18000</v>
      </c>
      <c r="G1062" s="372"/>
    </row>
    <row r="1063" spans="1:7" x14ac:dyDescent="0.2">
      <c r="A1063" s="187" t="s">
        <v>3318</v>
      </c>
      <c r="B1063" s="190" t="s">
        <v>4751</v>
      </c>
      <c r="C1063" s="190" t="s">
        <v>4752</v>
      </c>
      <c r="D1063" s="186">
        <f t="shared" si="29"/>
        <v>27</v>
      </c>
      <c r="E1063" s="190"/>
      <c r="F1063" s="191">
        <v>17500</v>
      </c>
      <c r="G1063" s="372"/>
    </row>
    <row r="1064" spans="1:7" x14ac:dyDescent="0.2">
      <c r="A1064" s="187" t="s">
        <v>3323</v>
      </c>
      <c r="B1064" s="190" t="s">
        <v>4753</v>
      </c>
      <c r="C1064" s="190" t="s">
        <v>4754</v>
      </c>
      <c r="D1064" s="186">
        <f t="shared" si="29"/>
        <v>25</v>
      </c>
      <c r="E1064" s="190"/>
      <c r="F1064" s="191">
        <v>30000</v>
      </c>
      <c r="G1064" s="372"/>
    </row>
    <row r="1065" spans="1:7" x14ac:dyDescent="0.2">
      <c r="A1065" s="187" t="s">
        <v>3328</v>
      </c>
      <c r="B1065" s="190" t="s">
        <v>4755</v>
      </c>
      <c r="C1065" s="190" t="s">
        <v>4756</v>
      </c>
      <c r="D1065" s="186">
        <f t="shared" si="29"/>
        <v>28</v>
      </c>
      <c r="E1065" s="190"/>
      <c r="F1065" s="191">
        <v>29749.999999999996</v>
      </c>
      <c r="G1065" s="372"/>
    </row>
    <row r="1066" spans="1:7" x14ac:dyDescent="0.2">
      <c r="A1066" s="187" t="s">
        <v>3333</v>
      </c>
      <c r="B1066" s="190" t="s">
        <v>4757</v>
      </c>
      <c r="C1066" s="190" t="s">
        <v>4758</v>
      </c>
      <c r="D1066" s="186">
        <f t="shared" si="29"/>
        <v>26</v>
      </c>
      <c r="E1066" s="190"/>
      <c r="F1066" s="191">
        <v>51000</v>
      </c>
      <c r="G1066" s="372"/>
    </row>
    <row r="1067" spans="1:7" x14ac:dyDescent="0.2">
      <c r="A1067" s="187" t="s">
        <v>3338</v>
      </c>
      <c r="B1067" s="190" t="s">
        <v>4759</v>
      </c>
      <c r="C1067" s="190" t="s">
        <v>4760</v>
      </c>
      <c r="D1067" s="186">
        <f t="shared" si="29"/>
        <v>34</v>
      </c>
      <c r="E1067" s="190"/>
      <c r="F1067" s="191">
        <v>630</v>
      </c>
      <c r="G1067" s="372"/>
    </row>
    <row r="1068" spans="1:7" x14ac:dyDescent="0.2">
      <c r="A1068" s="187" t="s">
        <v>3343</v>
      </c>
      <c r="B1068" s="190" t="s">
        <v>4761</v>
      </c>
      <c r="C1068" s="190" t="s">
        <v>4762</v>
      </c>
      <c r="D1068" s="186">
        <f t="shared" si="29"/>
        <v>32</v>
      </c>
      <c r="E1068" s="190"/>
      <c r="F1068" s="191">
        <v>1080</v>
      </c>
      <c r="G1068" s="372"/>
    </row>
    <row r="1069" spans="1:7" x14ac:dyDescent="0.2">
      <c r="A1069" s="187" t="s">
        <v>3348</v>
      </c>
      <c r="B1069" s="190" t="s">
        <v>4763</v>
      </c>
      <c r="C1069" s="190" t="s">
        <v>4764</v>
      </c>
      <c r="D1069" s="186">
        <f t="shared" si="29"/>
        <v>34</v>
      </c>
      <c r="E1069" s="190"/>
      <c r="F1069" s="191">
        <v>875</v>
      </c>
      <c r="G1069" s="372"/>
    </row>
    <row r="1070" spans="1:7" x14ac:dyDescent="0.2">
      <c r="A1070" s="187" t="s">
        <v>3353</v>
      </c>
      <c r="B1070" s="190" t="s">
        <v>4765</v>
      </c>
      <c r="C1070" s="190" t="s">
        <v>4766</v>
      </c>
      <c r="D1070" s="186">
        <f t="shared" si="29"/>
        <v>32</v>
      </c>
      <c r="E1070" s="190"/>
      <c r="F1070" s="191">
        <v>1500</v>
      </c>
      <c r="G1070" s="372"/>
    </row>
    <row r="1071" spans="1:7" x14ac:dyDescent="0.2">
      <c r="A1071" s="187" t="s">
        <v>3358</v>
      </c>
      <c r="B1071" s="190" t="s">
        <v>4767</v>
      </c>
      <c r="C1071" s="190" t="s">
        <v>4768</v>
      </c>
      <c r="D1071" s="186">
        <f t="shared" si="29"/>
        <v>34</v>
      </c>
      <c r="E1071" s="190"/>
      <c r="F1071" s="191">
        <v>1400</v>
      </c>
      <c r="G1071" s="372"/>
    </row>
    <row r="1072" spans="1:7" x14ac:dyDescent="0.2">
      <c r="A1072" s="187" t="s">
        <v>3363</v>
      </c>
      <c r="B1072" s="190" t="s">
        <v>4769</v>
      </c>
      <c r="C1072" s="190" t="s">
        <v>4770</v>
      </c>
      <c r="D1072" s="186">
        <f t="shared" si="29"/>
        <v>32</v>
      </c>
      <c r="E1072" s="190"/>
      <c r="F1072" s="191">
        <v>2400</v>
      </c>
      <c r="G1072" s="372"/>
    </row>
    <row r="1073" spans="1:21" x14ac:dyDescent="0.2">
      <c r="A1073" s="187" t="s">
        <v>3368</v>
      </c>
      <c r="B1073" s="190" t="s">
        <v>4771</v>
      </c>
      <c r="C1073" s="190" t="s">
        <v>4772</v>
      </c>
      <c r="D1073" s="186">
        <f t="shared" si="29"/>
        <v>35</v>
      </c>
      <c r="E1073" s="190"/>
      <c r="F1073" s="191">
        <v>2450</v>
      </c>
      <c r="G1073" s="372"/>
      <c r="H1073" s="367"/>
      <c r="I1073" s="367"/>
      <c r="J1073" s="367"/>
      <c r="K1073" s="367"/>
      <c r="L1073" s="367"/>
      <c r="M1073" s="367"/>
      <c r="N1073" s="367"/>
      <c r="O1073" s="367"/>
      <c r="P1073" s="367"/>
      <c r="Q1073" s="367"/>
      <c r="R1073" s="367"/>
      <c r="S1073" s="367"/>
      <c r="T1073" s="367"/>
      <c r="U1073" s="367"/>
    </row>
    <row r="1074" spans="1:21" x14ac:dyDescent="0.2">
      <c r="A1074" s="187" t="s">
        <v>3373</v>
      </c>
      <c r="B1074" s="190" t="s">
        <v>4773</v>
      </c>
      <c r="C1074" s="190" t="s">
        <v>4774</v>
      </c>
      <c r="D1074" s="186">
        <f t="shared" si="29"/>
        <v>33</v>
      </c>
      <c r="E1074" s="190"/>
      <c r="F1074" s="191">
        <v>4200</v>
      </c>
      <c r="G1074" s="372"/>
      <c r="H1074" s="367"/>
      <c r="I1074" s="367"/>
      <c r="J1074" s="367"/>
      <c r="K1074" s="367"/>
      <c r="L1074" s="367"/>
      <c r="M1074" s="367"/>
      <c r="N1074" s="367"/>
      <c r="O1074" s="367"/>
      <c r="P1074" s="367"/>
      <c r="Q1074" s="367"/>
      <c r="R1074" s="367"/>
      <c r="S1074" s="367"/>
      <c r="T1074" s="367"/>
      <c r="U1074" s="367"/>
    </row>
    <row r="1075" spans="1:21" x14ac:dyDescent="0.2">
      <c r="A1075" s="187" t="s">
        <v>3378</v>
      </c>
      <c r="B1075" s="190" t="s">
        <v>4775</v>
      </c>
      <c r="C1075" s="190" t="s">
        <v>4776</v>
      </c>
      <c r="D1075" s="186">
        <f t="shared" si="29"/>
        <v>35</v>
      </c>
      <c r="E1075" s="190"/>
      <c r="F1075" s="191">
        <v>7000</v>
      </c>
      <c r="G1075" s="372"/>
      <c r="H1075" s="367"/>
      <c r="I1075" s="367"/>
      <c r="J1075" s="367"/>
      <c r="K1075" s="367"/>
      <c r="L1075" s="367"/>
      <c r="M1075" s="367"/>
      <c r="N1075" s="367"/>
      <c r="O1075" s="367"/>
      <c r="P1075" s="367"/>
      <c r="Q1075" s="367"/>
      <c r="R1075" s="367"/>
      <c r="S1075" s="367"/>
      <c r="T1075" s="367"/>
      <c r="U1075" s="367"/>
    </row>
    <row r="1076" spans="1:21" x14ac:dyDescent="0.2">
      <c r="A1076" s="187" t="s">
        <v>3383</v>
      </c>
      <c r="B1076" s="190" t="s">
        <v>4777</v>
      </c>
      <c r="C1076" s="190" t="s">
        <v>4778</v>
      </c>
      <c r="D1076" s="186">
        <f t="shared" si="29"/>
        <v>33</v>
      </c>
      <c r="E1076" s="190"/>
      <c r="F1076" s="191">
        <v>12000</v>
      </c>
      <c r="G1076" s="372"/>
      <c r="H1076" s="367"/>
      <c r="I1076" s="367"/>
      <c r="J1076" s="367"/>
      <c r="K1076" s="367"/>
      <c r="L1076" s="367"/>
      <c r="M1076" s="367"/>
      <c r="N1076" s="367"/>
      <c r="O1076" s="367"/>
      <c r="P1076" s="367"/>
      <c r="Q1076" s="367"/>
      <c r="R1076" s="367"/>
      <c r="S1076" s="367"/>
      <c r="T1076" s="367"/>
      <c r="U1076" s="367"/>
    </row>
    <row r="1077" spans="1:21" x14ac:dyDescent="0.2">
      <c r="A1077" s="187" t="s">
        <v>3388</v>
      </c>
      <c r="B1077" s="190" t="s">
        <v>4779</v>
      </c>
      <c r="C1077" s="190" t="s">
        <v>4780</v>
      </c>
      <c r="D1077" s="186">
        <f t="shared" si="29"/>
        <v>35</v>
      </c>
      <c r="E1077" s="190"/>
      <c r="F1077" s="191">
        <v>8400</v>
      </c>
      <c r="G1077" s="372"/>
      <c r="H1077" s="367"/>
      <c r="I1077" s="367"/>
      <c r="J1077" s="367"/>
      <c r="K1077" s="367"/>
      <c r="L1077" s="367"/>
      <c r="M1077" s="367"/>
      <c r="N1077" s="367"/>
      <c r="O1077" s="367"/>
      <c r="P1077" s="367"/>
      <c r="Q1077" s="367"/>
      <c r="R1077" s="367"/>
      <c r="S1077" s="367"/>
      <c r="T1077" s="367"/>
      <c r="U1077" s="367"/>
    </row>
    <row r="1078" spans="1:21" x14ac:dyDescent="0.2">
      <c r="A1078" s="187" t="s">
        <v>3393</v>
      </c>
      <c r="B1078" s="190" t="s">
        <v>4781</v>
      </c>
      <c r="C1078" s="190" t="s">
        <v>4782</v>
      </c>
      <c r="D1078" s="186">
        <f t="shared" si="29"/>
        <v>33</v>
      </c>
      <c r="E1078" s="190"/>
      <c r="F1078" s="191">
        <v>14400</v>
      </c>
      <c r="G1078" s="372"/>
      <c r="H1078" s="367"/>
      <c r="I1078" s="367"/>
      <c r="J1078" s="367"/>
      <c r="K1078" s="367"/>
      <c r="L1078" s="367"/>
      <c r="M1078" s="367"/>
      <c r="N1078" s="367"/>
      <c r="O1078" s="367"/>
      <c r="P1078" s="367"/>
      <c r="Q1078" s="367"/>
      <c r="R1078" s="367"/>
      <c r="S1078" s="367"/>
      <c r="T1078" s="367"/>
      <c r="U1078" s="367"/>
    </row>
    <row r="1079" spans="1:21" x14ac:dyDescent="0.2">
      <c r="A1079" s="187" t="s">
        <v>3398</v>
      </c>
      <c r="B1079" s="190" t="s">
        <v>4783</v>
      </c>
      <c r="C1079" s="190" t="s">
        <v>4784</v>
      </c>
      <c r="D1079" s="186">
        <f t="shared" ref="D1079:D1095" si="30">LEN(C1079)</f>
        <v>36</v>
      </c>
      <c r="E1079" s="190"/>
      <c r="F1079" s="191">
        <v>14000</v>
      </c>
      <c r="G1079" s="372"/>
      <c r="H1079" s="367"/>
      <c r="I1079" s="367"/>
      <c r="J1079" s="367"/>
      <c r="K1079" s="367"/>
      <c r="L1079" s="367"/>
      <c r="M1079" s="367"/>
      <c r="N1079" s="367"/>
      <c r="O1079" s="367"/>
      <c r="P1079" s="367"/>
      <c r="Q1079" s="367"/>
      <c r="R1079" s="367"/>
      <c r="S1079" s="367"/>
      <c r="T1079" s="367"/>
      <c r="U1079" s="367"/>
    </row>
    <row r="1080" spans="1:21" x14ac:dyDescent="0.2">
      <c r="A1080" s="187" t="s">
        <v>3403</v>
      </c>
      <c r="B1080" s="190" t="s">
        <v>4785</v>
      </c>
      <c r="C1080" s="190" t="s">
        <v>4786</v>
      </c>
      <c r="D1080" s="186">
        <f t="shared" si="30"/>
        <v>34</v>
      </c>
      <c r="E1080" s="190"/>
      <c r="F1080" s="191">
        <v>24000</v>
      </c>
      <c r="G1080" s="372"/>
      <c r="H1080" s="367"/>
      <c r="I1080" s="367"/>
      <c r="J1080" s="367"/>
      <c r="K1080" s="367"/>
      <c r="L1080" s="367"/>
      <c r="M1080" s="367"/>
      <c r="N1080" s="367"/>
      <c r="O1080" s="367"/>
      <c r="P1080" s="367"/>
      <c r="Q1080" s="367"/>
      <c r="R1080" s="367"/>
      <c r="S1080" s="367"/>
      <c r="T1080" s="367"/>
      <c r="U1080" s="367"/>
    </row>
    <row r="1081" spans="1:21" ht="30" x14ac:dyDescent="0.2">
      <c r="A1081" s="187" t="s">
        <v>1095</v>
      </c>
      <c r="B1081" s="190" t="s">
        <v>4787</v>
      </c>
      <c r="C1081" s="190" t="s">
        <v>1097</v>
      </c>
      <c r="D1081" s="186">
        <f t="shared" si="30"/>
        <v>39</v>
      </c>
      <c r="E1081" s="190"/>
      <c r="F1081" s="191">
        <v>24000</v>
      </c>
      <c r="G1081" s="372"/>
      <c r="H1081" s="367"/>
      <c r="I1081" s="367"/>
      <c r="J1081" s="367"/>
      <c r="K1081" s="367"/>
      <c r="L1081" s="367"/>
      <c r="M1081" s="367"/>
      <c r="N1081" s="367"/>
      <c r="O1081" s="367"/>
      <c r="P1081" s="367"/>
      <c r="Q1081" s="367"/>
      <c r="R1081" s="367"/>
      <c r="S1081" s="367"/>
      <c r="T1081" s="367"/>
      <c r="U1081" s="367"/>
    </row>
    <row r="1082" spans="1:21" ht="30" x14ac:dyDescent="0.2">
      <c r="A1082" s="187" t="s">
        <v>1128</v>
      </c>
      <c r="B1082" s="190" t="s">
        <v>4788</v>
      </c>
      <c r="C1082" s="190" t="s">
        <v>1130</v>
      </c>
      <c r="D1082" s="186">
        <f t="shared" si="30"/>
        <v>32</v>
      </c>
      <c r="E1082" s="190"/>
      <c r="F1082" s="191">
        <v>7000</v>
      </c>
      <c r="G1082" s="372"/>
      <c r="H1082" s="367"/>
      <c r="I1082" s="367"/>
      <c r="J1082" s="367"/>
      <c r="K1082" s="367"/>
      <c r="L1082" s="367"/>
      <c r="M1082" s="367"/>
      <c r="N1082" s="367"/>
      <c r="O1082" s="367"/>
      <c r="P1082" s="367"/>
      <c r="Q1082" s="367"/>
      <c r="R1082" s="367"/>
      <c r="S1082" s="367"/>
      <c r="T1082" s="367"/>
      <c r="U1082" s="367"/>
    </row>
    <row r="1083" spans="1:21" x14ac:dyDescent="0.2">
      <c r="A1083" s="187" t="s">
        <v>1115</v>
      </c>
      <c r="B1083" s="190" t="s">
        <v>4789</v>
      </c>
      <c r="C1083" s="190" t="s">
        <v>1117</v>
      </c>
      <c r="D1083" s="186">
        <f t="shared" si="30"/>
        <v>38</v>
      </c>
      <c r="E1083" s="190"/>
      <c r="F1083" s="191">
        <v>24000</v>
      </c>
      <c r="G1083" s="372"/>
      <c r="H1083" s="367"/>
      <c r="I1083" s="367"/>
      <c r="J1083" s="367"/>
      <c r="K1083" s="367"/>
      <c r="L1083" s="367"/>
      <c r="M1083" s="367"/>
      <c r="N1083" s="367"/>
      <c r="O1083" s="367"/>
      <c r="P1083" s="367"/>
      <c r="Q1083" s="367"/>
      <c r="R1083" s="367"/>
      <c r="S1083" s="367"/>
      <c r="T1083" s="367"/>
      <c r="U1083" s="367"/>
    </row>
    <row r="1084" spans="1:21" x14ac:dyDescent="0.2">
      <c r="A1084" s="187" t="s">
        <v>1118</v>
      </c>
      <c r="B1084" s="190" t="s">
        <v>4790</v>
      </c>
      <c r="C1084" s="190" t="s">
        <v>1120</v>
      </c>
      <c r="D1084" s="186">
        <f t="shared" si="30"/>
        <v>38</v>
      </c>
      <c r="E1084" s="190"/>
      <c r="F1084" s="191">
        <v>27500</v>
      </c>
      <c r="G1084" s="372"/>
      <c r="H1084" s="367"/>
      <c r="I1084" s="367"/>
      <c r="J1084" s="367"/>
      <c r="K1084" s="367"/>
      <c r="L1084" s="367"/>
      <c r="M1084" s="367"/>
      <c r="N1084" s="367"/>
      <c r="O1084" s="367"/>
      <c r="P1084" s="367"/>
      <c r="Q1084" s="367"/>
      <c r="R1084" s="367"/>
      <c r="S1084" s="367"/>
      <c r="T1084" s="367"/>
      <c r="U1084" s="367"/>
    </row>
    <row r="1085" spans="1:21" x14ac:dyDescent="0.2">
      <c r="A1085" s="187" t="s">
        <v>1121</v>
      </c>
      <c r="B1085" s="190" t="s">
        <v>4791</v>
      </c>
      <c r="C1085" s="190" t="s">
        <v>1123</v>
      </c>
      <c r="D1085" s="186">
        <f t="shared" si="30"/>
        <v>38</v>
      </c>
      <c r="E1085" s="190"/>
      <c r="F1085" s="191">
        <v>30000</v>
      </c>
      <c r="G1085" s="372"/>
      <c r="H1085" s="367"/>
      <c r="I1085" s="367"/>
      <c r="J1085" s="367"/>
      <c r="K1085" s="367"/>
      <c r="L1085" s="367"/>
      <c r="M1085" s="367"/>
      <c r="N1085" s="367"/>
      <c r="O1085" s="367"/>
      <c r="P1085" s="367"/>
      <c r="Q1085" s="367"/>
      <c r="R1085" s="367"/>
      <c r="S1085" s="367"/>
      <c r="T1085" s="367"/>
      <c r="U1085" s="367"/>
    </row>
    <row r="1086" spans="1:21" ht="30" x14ac:dyDescent="0.2">
      <c r="A1086" s="187" t="s">
        <v>121</v>
      </c>
      <c r="B1086" s="190" t="s">
        <v>122</v>
      </c>
      <c r="C1086" s="190" t="s">
        <v>123</v>
      </c>
      <c r="D1086" s="186">
        <f t="shared" si="30"/>
        <v>38</v>
      </c>
      <c r="E1086" s="190"/>
      <c r="F1086" s="191">
        <v>995</v>
      </c>
      <c r="G1086" s="372"/>
      <c r="H1086" s="367" t="s">
        <v>3552</v>
      </c>
      <c r="I1086" s="367" t="s">
        <v>3538</v>
      </c>
      <c r="J1086" s="367" t="s">
        <v>3520</v>
      </c>
      <c r="K1086" s="367" t="s">
        <v>3539</v>
      </c>
      <c r="L1086" s="369">
        <v>42102</v>
      </c>
      <c r="M1086" s="369" t="s">
        <v>4792</v>
      </c>
      <c r="N1086" s="370">
        <v>22</v>
      </c>
      <c r="O1086" s="370">
        <v>18</v>
      </c>
      <c r="P1086" s="370">
        <v>10</v>
      </c>
      <c r="Q1086" s="370">
        <v>15.45</v>
      </c>
      <c r="R1086" s="371">
        <v>12</v>
      </c>
      <c r="S1086" s="371" t="s">
        <v>4793</v>
      </c>
      <c r="T1086" s="371" t="s">
        <v>4794</v>
      </c>
      <c r="U1086" s="371"/>
    </row>
    <row r="1087" spans="1:21" x14ac:dyDescent="0.2">
      <c r="A1087" s="187" t="s">
        <v>1821</v>
      </c>
      <c r="B1087" s="190" t="s">
        <v>1822</v>
      </c>
      <c r="C1087" s="190" t="s">
        <v>1823</v>
      </c>
      <c r="D1087" s="186">
        <f t="shared" si="30"/>
        <v>24</v>
      </c>
      <c r="E1087" s="190"/>
      <c r="F1087" s="191">
        <v>70</v>
      </c>
      <c r="G1087" s="372"/>
      <c r="H1087" s="373"/>
      <c r="I1087" s="367"/>
      <c r="J1087" s="367"/>
      <c r="K1087" s="367"/>
      <c r="L1087" s="367"/>
      <c r="M1087" s="367"/>
      <c r="N1087" s="367"/>
      <c r="O1087" s="367"/>
      <c r="P1087" s="367"/>
      <c r="Q1087" s="367"/>
      <c r="R1087" s="367"/>
      <c r="S1087" s="367"/>
      <c r="T1087" s="367"/>
      <c r="U1087" s="367"/>
    </row>
    <row r="1088" spans="1:21" x14ac:dyDescent="0.2">
      <c r="A1088" s="187" t="s">
        <v>1826</v>
      </c>
      <c r="B1088" s="190" t="s">
        <v>1827</v>
      </c>
      <c r="C1088" s="190" t="s">
        <v>1828</v>
      </c>
      <c r="D1088" s="186">
        <f t="shared" si="30"/>
        <v>25</v>
      </c>
      <c r="E1088" s="190"/>
      <c r="F1088" s="191">
        <v>140</v>
      </c>
      <c r="G1088" s="372"/>
      <c r="H1088" s="373"/>
      <c r="I1088" s="367"/>
      <c r="J1088" s="367"/>
      <c r="K1088" s="367"/>
      <c r="L1088" s="367"/>
      <c r="M1088" s="367"/>
      <c r="N1088" s="367"/>
      <c r="O1088" s="367"/>
      <c r="P1088" s="367"/>
      <c r="Q1088" s="367"/>
      <c r="R1088" s="367"/>
      <c r="S1088" s="367"/>
      <c r="T1088" s="367"/>
      <c r="U1088" s="367"/>
    </row>
    <row r="1089" spans="1:8" x14ac:dyDescent="0.2">
      <c r="A1089" s="187" t="s">
        <v>1824</v>
      </c>
      <c r="B1089" s="190" t="s">
        <v>4795</v>
      </c>
      <c r="C1089" s="190" t="s">
        <v>4796</v>
      </c>
      <c r="D1089" s="186">
        <f t="shared" si="30"/>
        <v>24</v>
      </c>
      <c r="E1089" s="190"/>
      <c r="F1089" s="191">
        <v>150</v>
      </c>
      <c r="G1089" s="372"/>
      <c r="H1089" s="373"/>
    </row>
    <row r="1090" spans="1:8" x14ac:dyDescent="0.2">
      <c r="A1090" s="187" t="s">
        <v>1829</v>
      </c>
      <c r="B1090" s="190" t="s">
        <v>4797</v>
      </c>
      <c r="C1090" s="190" t="s">
        <v>4798</v>
      </c>
      <c r="D1090" s="186">
        <f t="shared" si="30"/>
        <v>25</v>
      </c>
      <c r="E1090" s="190"/>
      <c r="F1090" s="191">
        <v>299</v>
      </c>
      <c r="G1090" s="372"/>
      <c r="H1090" s="373"/>
    </row>
    <row r="1091" spans="1:8" x14ac:dyDescent="0.2">
      <c r="A1091" s="187" t="s">
        <v>1825</v>
      </c>
      <c r="B1091" s="190" t="s">
        <v>4799</v>
      </c>
      <c r="C1091" s="190" t="s">
        <v>4800</v>
      </c>
      <c r="D1091" s="186">
        <f t="shared" si="30"/>
        <v>24</v>
      </c>
      <c r="E1091" s="190"/>
      <c r="F1091" s="191">
        <v>199</v>
      </c>
      <c r="G1091" s="372"/>
      <c r="H1091" s="373"/>
    </row>
    <row r="1092" spans="1:8" x14ac:dyDescent="0.2">
      <c r="A1092" s="187" t="s">
        <v>1830</v>
      </c>
      <c r="B1092" s="190" t="s">
        <v>4801</v>
      </c>
      <c r="C1092" s="190" t="s">
        <v>4802</v>
      </c>
      <c r="D1092" s="186">
        <f t="shared" si="30"/>
        <v>25</v>
      </c>
      <c r="E1092" s="190"/>
      <c r="F1092" s="191">
        <v>398</v>
      </c>
      <c r="G1092" s="372"/>
      <c r="H1092" s="373"/>
    </row>
    <row r="1093" spans="1:8" x14ac:dyDescent="0.2">
      <c r="A1093" s="187" t="s">
        <v>2057</v>
      </c>
      <c r="B1093" s="190" t="s">
        <v>2058</v>
      </c>
      <c r="C1093" s="190" t="s">
        <v>2059</v>
      </c>
      <c r="D1093" s="186">
        <f t="shared" si="30"/>
        <v>33</v>
      </c>
      <c r="E1093" s="190"/>
      <c r="F1093" s="191">
        <v>60</v>
      </c>
      <c r="G1093" s="372"/>
      <c r="H1093" s="373"/>
    </row>
    <row r="1094" spans="1:8" x14ac:dyDescent="0.2">
      <c r="A1094" s="187" t="s">
        <v>2060</v>
      </c>
      <c r="B1094" s="190" t="s">
        <v>4803</v>
      </c>
      <c r="C1094" s="190" t="s">
        <v>4804</v>
      </c>
      <c r="D1094" s="186">
        <f t="shared" si="30"/>
        <v>33</v>
      </c>
      <c r="E1094" s="190"/>
      <c r="F1094" s="191">
        <v>120</v>
      </c>
      <c r="G1094" s="372"/>
      <c r="H1094" s="373"/>
    </row>
    <row r="1095" spans="1:8" x14ac:dyDescent="0.2">
      <c r="A1095" s="187" t="s">
        <v>2061</v>
      </c>
      <c r="B1095" s="190" t="s">
        <v>4805</v>
      </c>
      <c r="C1095" s="190" t="s">
        <v>4806</v>
      </c>
      <c r="D1095" s="186">
        <f t="shared" si="30"/>
        <v>33</v>
      </c>
      <c r="E1095" s="190"/>
      <c r="F1095" s="191">
        <v>180</v>
      </c>
      <c r="G1095" s="372"/>
      <c r="H1095" s="373"/>
    </row>
    <row r="1096" spans="1:8" x14ac:dyDescent="0.2">
      <c r="A1096" s="187" t="s">
        <v>2916</v>
      </c>
      <c r="B1096" s="190" t="s">
        <v>2917</v>
      </c>
      <c r="C1096" s="190" t="s">
        <v>2918</v>
      </c>
      <c r="D1096" s="186">
        <f t="shared" ref="D1096:D1104" si="31">LEN(C1096)</f>
        <v>24</v>
      </c>
      <c r="E1096" s="190"/>
      <c r="F1096" s="191">
        <v>70</v>
      </c>
      <c r="G1096" s="372"/>
      <c r="H1096" s="373"/>
    </row>
    <row r="1097" spans="1:8" x14ac:dyDescent="0.2">
      <c r="A1097" s="187" t="s">
        <v>2921</v>
      </c>
      <c r="B1097" s="190" t="s">
        <v>2922</v>
      </c>
      <c r="C1097" s="190" t="s">
        <v>2923</v>
      </c>
      <c r="D1097" s="186">
        <f t="shared" si="31"/>
        <v>22</v>
      </c>
      <c r="E1097" s="190"/>
      <c r="F1097" s="191">
        <v>140</v>
      </c>
      <c r="G1097" s="372"/>
      <c r="H1097" s="373"/>
    </row>
    <row r="1098" spans="1:8" x14ac:dyDescent="0.2">
      <c r="A1098" s="187" t="s">
        <v>2919</v>
      </c>
      <c r="B1098" s="190" t="s">
        <v>4807</v>
      </c>
      <c r="C1098" s="190" t="s">
        <v>4808</v>
      </c>
      <c r="D1098" s="186">
        <f t="shared" si="31"/>
        <v>24</v>
      </c>
      <c r="E1098" s="190"/>
      <c r="F1098" s="191">
        <v>150</v>
      </c>
      <c r="G1098" s="372"/>
      <c r="H1098" s="373"/>
    </row>
    <row r="1099" spans="1:8" x14ac:dyDescent="0.2">
      <c r="A1099" s="187" t="s">
        <v>2924</v>
      </c>
      <c r="B1099" s="190" t="s">
        <v>4809</v>
      </c>
      <c r="C1099" s="190" t="s">
        <v>4810</v>
      </c>
      <c r="D1099" s="186">
        <f t="shared" si="31"/>
        <v>22</v>
      </c>
      <c r="E1099" s="190"/>
      <c r="F1099" s="191">
        <v>299</v>
      </c>
      <c r="G1099" s="372"/>
      <c r="H1099" s="373"/>
    </row>
    <row r="1100" spans="1:8" x14ac:dyDescent="0.2">
      <c r="A1100" s="187" t="s">
        <v>2920</v>
      </c>
      <c r="B1100" s="190" t="s">
        <v>4811</v>
      </c>
      <c r="C1100" s="190" t="s">
        <v>4812</v>
      </c>
      <c r="D1100" s="186">
        <f t="shared" si="31"/>
        <v>24</v>
      </c>
      <c r="E1100" s="190"/>
      <c r="F1100" s="191">
        <v>199</v>
      </c>
      <c r="G1100" s="372"/>
      <c r="H1100" s="373"/>
    </row>
    <row r="1101" spans="1:8" x14ac:dyDescent="0.2">
      <c r="A1101" s="187" t="s">
        <v>2925</v>
      </c>
      <c r="B1101" s="190" t="s">
        <v>4813</v>
      </c>
      <c r="C1101" s="190" t="s">
        <v>4814</v>
      </c>
      <c r="D1101" s="186">
        <f t="shared" si="31"/>
        <v>22</v>
      </c>
      <c r="E1101" s="190"/>
      <c r="F1101" s="191">
        <v>398</v>
      </c>
      <c r="G1101" s="372"/>
      <c r="H1101" s="373"/>
    </row>
    <row r="1102" spans="1:8" x14ac:dyDescent="0.2">
      <c r="A1102" s="187" t="s">
        <v>3144</v>
      </c>
      <c r="B1102" s="190" t="s">
        <v>3145</v>
      </c>
      <c r="C1102" s="190" t="s">
        <v>4815</v>
      </c>
      <c r="D1102" s="186">
        <f t="shared" si="31"/>
        <v>30</v>
      </c>
      <c r="E1102" s="190"/>
      <c r="F1102" s="191">
        <v>60</v>
      </c>
      <c r="G1102" s="372"/>
      <c r="H1102" s="373"/>
    </row>
    <row r="1103" spans="1:8" x14ac:dyDescent="0.2">
      <c r="A1103" s="187" t="s">
        <v>3146</v>
      </c>
      <c r="B1103" s="190" t="s">
        <v>4816</v>
      </c>
      <c r="C1103" s="190" t="s">
        <v>4817</v>
      </c>
      <c r="D1103" s="186">
        <f t="shared" si="31"/>
        <v>30</v>
      </c>
      <c r="E1103" s="190"/>
      <c r="F1103" s="191">
        <v>120</v>
      </c>
      <c r="G1103" s="372"/>
      <c r="H1103" s="373"/>
    </row>
    <row r="1104" spans="1:8" x14ac:dyDescent="0.2">
      <c r="A1104" s="187" t="s">
        <v>3147</v>
      </c>
      <c r="B1104" s="190" t="s">
        <v>4818</v>
      </c>
      <c r="C1104" s="190" t="s">
        <v>4819</v>
      </c>
      <c r="D1104" s="186">
        <f t="shared" si="31"/>
        <v>30</v>
      </c>
      <c r="E1104" s="190"/>
      <c r="F1104" s="191">
        <v>180</v>
      </c>
      <c r="G1104" s="372"/>
      <c r="H1104" s="373"/>
    </row>
    <row r="1105" spans="1:21" x14ac:dyDescent="0.2">
      <c r="A1105" s="187" t="s">
        <v>441</v>
      </c>
      <c r="B1105" s="190" t="s">
        <v>442</v>
      </c>
      <c r="C1105" s="190" t="s">
        <v>443</v>
      </c>
      <c r="D1105" s="186">
        <f>LEN(C1105)</f>
        <v>34</v>
      </c>
      <c r="E1105" s="190"/>
      <c r="F1105" s="191">
        <v>300</v>
      </c>
      <c r="G1105" s="372"/>
      <c r="H1105" s="367"/>
      <c r="I1105" s="367"/>
      <c r="J1105" s="367"/>
      <c r="K1105" s="367"/>
      <c r="L1105" s="367"/>
      <c r="M1105" s="367"/>
      <c r="N1105" s="367"/>
      <c r="O1105" s="367"/>
      <c r="P1105" s="367"/>
      <c r="Q1105" s="367"/>
      <c r="R1105" s="367"/>
      <c r="S1105" s="367"/>
      <c r="T1105" s="367"/>
      <c r="U1105" s="367"/>
    </row>
    <row r="1106" spans="1:21" x14ac:dyDescent="0.2">
      <c r="A1106" s="187" t="s">
        <v>444</v>
      </c>
      <c r="B1106" s="190" t="s">
        <v>445</v>
      </c>
      <c r="C1106" s="190" t="s">
        <v>446</v>
      </c>
      <c r="D1106" s="186">
        <f t="shared" ref="D1106:D1109" si="32">LEN(C1106)</f>
        <v>34</v>
      </c>
      <c r="E1106" s="190"/>
      <c r="F1106" s="191">
        <v>900</v>
      </c>
      <c r="G1106" s="372"/>
      <c r="H1106" s="367"/>
      <c r="I1106" s="367"/>
      <c r="J1106" s="367"/>
      <c r="K1106" s="367"/>
      <c r="L1106" s="367"/>
      <c r="M1106" s="367"/>
      <c r="N1106" s="367"/>
      <c r="O1106" s="367"/>
      <c r="P1106" s="367"/>
      <c r="Q1106" s="367"/>
      <c r="R1106" s="367"/>
      <c r="S1106" s="367"/>
      <c r="T1106" s="367"/>
      <c r="U1106" s="367"/>
    </row>
    <row r="1107" spans="1:21" x14ac:dyDescent="0.2">
      <c r="A1107" s="187" t="s">
        <v>447</v>
      </c>
      <c r="B1107" s="190" t="s">
        <v>448</v>
      </c>
      <c r="C1107" s="190" t="s">
        <v>449</v>
      </c>
      <c r="D1107" s="186">
        <f t="shared" si="32"/>
        <v>34</v>
      </c>
      <c r="E1107" s="190"/>
      <c r="F1107" s="191">
        <v>1500</v>
      </c>
      <c r="G1107" s="372"/>
      <c r="H1107" s="367"/>
      <c r="I1107" s="367"/>
      <c r="J1107" s="367"/>
      <c r="K1107" s="367"/>
      <c r="L1107" s="367"/>
      <c r="M1107" s="367"/>
      <c r="N1107" s="367"/>
      <c r="O1107" s="367"/>
      <c r="P1107" s="367"/>
      <c r="Q1107" s="367"/>
      <c r="R1107" s="367"/>
      <c r="S1107" s="367"/>
      <c r="T1107" s="367"/>
      <c r="U1107" s="367"/>
    </row>
    <row r="1108" spans="1:21" x14ac:dyDescent="0.2">
      <c r="A1108" s="187" t="s">
        <v>1085</v>
      </c>
      <c r="B1108" s="190" t="s">
        <v>4820</v>
      </c>
      <c r="C1108" s="190" t="s">
        <v>1087</v>
      </c>
      <c r="D1108" s="186">
        <f t="shared" si="32"/>
        <v>38</v>
      </c>
      <c r="E1108" s="190"/>
      <c r="F1108" s="191">
        <v>20000</v>
      </c>
      <c r="G1108" s="372"/>
      <c r="H1108" s="367"/>
      <c r="I1108" s="367"/>
      <c r="J1108" s="367"/>
      <c r="K1108" s="367"/>
      <c r="L1108" s="367"/>
      <c r="M1108" s="367"/>
      <c r="N1108" s="367"/>
      <c r="O1108" s="367"/>
      <c r="P1108" s="367"/>
      <c r="Q1108" s="367"/>
      <c r="R1108" s="367"/>
      <c r="S1108" s="367"/>
      <c r="T1108" s="367"/>
      <c r="U1108" s="367"/>
    </row>
    <row r="1109" spans="1:21" x14ac:dyDescent="0.2">
      <c r="A1109" s="187" t="s">
        <v>1088</v>
      </c>
      <c r="B1109" s="190" t="s">
        <v>4821</v>
      </c>
      <c r="C1109" s="190" t="s">
        <v>1090</v>
      </c>
      <c r="D1109" s="186">
        <f t="shared" si="32"/>
        <v>37</v>
      </c>
      <c r="E1109" s="190"/>
      <c r="F1109" s="191">
        <v>10000</v>
      </c>
      <c r="G1109" s="372"/>
      <c r="H1109" s="367"/>
      <c r="I1109" s="367"/>
      <c r="J1109" s="367"/>
      <c r="K1109" s="367"/>
      <c r="L1109" s="367"/>
      <c r="M1109" s="367"/>
      <c r="N1109" s="367"/>
      <c r="O1109" s="367"/>
      <c r="P1109" s="367"/>
      <c r="Q1109" s="367"/>
      <c r="R1109" s="367"/>
      <c r="S1109" s="367"/>
      <c r="T1109" s="367"/>
      <c r="U1109" s="367"/>
    </row>
    <row r="1110" spans="1:21" x14ac:dyDescent="0.2">
      <c r="A1110" s="187" t="s">
        <v>1124</v>
      </c>
      <c r="B1110" s="190" t="s">
        <v>4822</v>
      </c>
      <c r="C1110" s="190" t="s">
        <v>4823</v>
      </c>
      <c r="D1110" s="186"/>
      <c r="E1110" s="190"/>
      <c r="F1110" s="191">
        <v>500</v>
      </c>
      <c r="G1110" s="375"/>
      <c r="H1110" s="367"/>
      <c r="I1110" s="367"/>
      <c r="J1110" s="367"/>
      <c r="K1110" s="367"/>
      <c r="L1110" s="367"/>
      <c r="M1110" s="367"/>
      <c r="N1110" s="367"/>
      <c r="O1110" s="367"/>
      <c r="P1110" s="367"/>
      <c r="Q1110" s="367"/>
      <c r="R1110" s="367"/>
      <c r="S1110" s="367"/>
      <c r="T1110" s="367"/>
      <c r="U1110" s="367"/>
    </row>
    <row r="1111" spans="1:21" ht="30" x14ac:dyDescent="0.2">
      <c r="A1111" s="187" t="s">
        <v>165</v>
      </c>
      <c r="B1111" s="190" t="s">
        <v>166</v>
      </c>
      <c r="C1111" s="190" t="s">
        <v>4824</v>
      </c>
      <c r="D1111" s="186"/>
      <c r="E1111" s="190"/>
      <c r="F1111" s="191">
        <v>1295</v>
      </c>
      <c r="G1111" s="376"/>
      <c r="H1111" s="367" t="s">
        <v>64</v>
      </c>
      <c r="I1111" s="367" t="s">
        <v>4825</v>
      </c>
      <c r="J1111" s="367" t="s">
        <v>3520</v>
      </c>
      <c r="K1111" s="367" t="s">
        <v>4826</v>
      </c>
      <c r="L1111" s="369">
        <v>41536</v>
      </c>
      <c r="M1111" s="369" t="s">
        <v>4827</v>
      </c>
      <c r="N1111" s="370">
        <v>22.5</v>
      </c>
      <c r="O1111" s="370">
        <v>16.2</v>
      </c>
      <c r="P1111" s="370">
        <v>12.5</v>
      </c>
      <c r="Q1111" s="370">
        <v>1.1000000000000001</v>
      </c>
      <c r="R1111" s="371">
        <v>10</v>
      </c>
      <c r="S1111" s="371" t="s">
        <v>4828</v>
      </c>
      <c r="T1111" s="371">
        <v>153</v>
      </c>
      <c r="U1111" s="371"/>
    </row>
    <row r="1112" spans="1:21" x14ac:dyDescent="0.2">
      <c r="A1112" s="187" t="s">
        <v>1917</v>
      </c>
      <c r="B1112" s="190" t="s">
        <v>1918</v>
      </c>
      <c r="C1112" s="190" t="s">
        <v>1919</v>
      </c>
      <c r="D1112" s="186"/>
      <c r="E1112" s="190"/>
      <c r="F1112" s="191">
        <v>91</v>
      </c>
      <c r="G1112" s="373"/>
      <c r="H1112" s="367"/>
      <c r="I1112" s="367"/>
      <c r="J1112" s="367"/>
      <c r="K1112" s="367"/>
      <c r="L1112" s="367"/>
      <c r="M1112" s="367"/>
      <c r="N1112" s="367"/>
      <c r="O1112" s="367"/>
      <c r="P1112" s="367"/>
      <c r="Q1112" s="367"/>
      <c r="R1112" s="367"/>
      <c r="S1112" s="367"/>
      <c r="T1112" s="367"/>
      <c r="U1112" s="367"/>
    </row>
    <row r="1113" spans="1:21" x14ac:dyDescent="0.2">
      <c r="A1113" s="187" t="s">
        <v>1922</v>
      </c>
      <c r="B1113" s="190" t="s">
        <v>1923</v>
      </c>
      <c r="C1113" s="190" t="s">
        <v>1924</v>
      </c>
      <c r="D1113" s="186"/>
      <c r="E1113" s="190"/>
      <c r="F1113" s="191">
        <v>182</v>
      </c>
      <c r="G1113" s="373"/>
      <c r="H1113" s="367"/>
      <c r="I1113" s="367"/>
      <c r="J1113" s="367"/>
      <c r="K1113" s="367"/>
      <c r="L1113" s="367"/>
      <c r="M1113" s="367"/>
      <c r="N1113" s="367"/>
      <c r="O1113" s="367"/>
      <c r="P1113" s="367"/>
      <c r="Q1113" s="367"/>
      <c r="R1113" s="367"/>
      <c r="S1113" s="367"/>
      <c r="T1113" s="367"/>
      <c r="U1113" s="367"/>
    </row>
    <row r="1114" spans="1:21" x14ac:dyDescent="0.2">
      <c r="A1114" s="187" t="s">
        <v>1920</v>
      </c>
      <c r="B1114" s="190" t="s">
        <v>4829</v>
      </c>
      <c r="C1114" s="190" t="s">
        <v>4830</v>
      </c>
      <c r="D1114" s="186"/>
      <c r="E1114" s="190"/>
      <c r="F1114" s="191">
        <v>195</v>
      </c>
      <c r="G1114" s="373"/>
      <c r="H1114" s="367"/>
      <c r="I1114" s="367"/>
      <c r="J1114" s="367"/>
      <c r="K1114" s="367"/>
      <c r="L1114" s="367"/>
      <c r="M1114" s="367"/>
      <c r="N1114" s="367"/>
      <c r="O1114" s="367"/>
      <c r="P1114" s="367"/>
      <c r="Q1114" s="367"/>
      <c r="R1114" s="367"/>
      <c r="S1114" s="367"/>
      <c r="T1114" s="367"/>
      <c r="U1114" s="367"/>
    </row>
    <row r="1115" spans="1:21" x14ac:dyDescent="0.2">
      <c r="A1115" s="187" t="s">
        <v>1925</v>
      </c>
      <c r="B1115" s="190" t="s">
        <v>4831</v>
      </c>
      <c r="C1115" s="190" t="s">
        <v>4832</v>
      </c>
      <c r="D1115" s="186"/>
      <c r="E1115" s="190"/>
      <c r="F1115" s="191">
        <v>389</v>
      </c>
      <c r="G1115" s="373"/>
      <c r="H1115" s="367"/>
      <c r="I1115" s="367"/>
      <c r="J1115" s="367"/>
      <c r="K1115" s="367"/>
      <c r="L1115" s="367"/>
      <c r="M1115" s="367"/>
      <c r="N1115" s="367"/>
      <c r="O1115" s="367"/>
      <c r="P1115" s="367"/>
      <c r="Q1115" s="367"/>
      <c r="R1115" s="367"/>
      <c r="S1115" s="367"/>
      <c r="T1115" s="367"/>
      <c r="U1115" s="367"/>
    </row>
    <row r="1116" spans="1:21" x14ac:dyDescent="0.2">
      <c r="A1116" s="187" t="s">
        <v>1921</v>
      </c>
      <c r="B1116" s="190" t="s">
        <v>4833</v>
      </c>
      <c r="C1116" s="190" t="s">
        <v>4834</v>
      </c>
      <c r="D1116" s="186"/>
      <c r="E1116" s="190"/>
      <c r="F1116" s="191">
        <v>259</v>
      </c>
      <c r="G1116" s="373"/>
      <c r="H1116" s="367"/>
      <c r="I1116" s="367"/>
      <c r="J1116" s="367"/>
      <c r="K1116" s="367"/>
      <c r="L1116" s="367"/>
      <c r="M1116" s="367"/>
      <c r="N1116" s="367"/>
      <c r="O1116" s="367"/>
      <c r="P1116" s="367"/>
      <c r="Q1116" s="367"/>
      <c r="R1116" s="367"/>
      <c r="S1116" s="367"/>
      <c r="T1116" s="367"/>
      <c r="U1116" s="367"/>
    </row>
    <row r="1117" spans="1:21" x14ac:dyDescent="0.2">
      <c r="A1117" s="187" t="s">
        <v>1926</v>
      </c>
      <c r="B1117" s="190" t="s">
        <v>4835</v>
      </c>
      <c r="C1117" s="190" t="s">
        <v>4836</v>
      </c>
      <c r="D1117" s="186"/>
      <c r="E1117" s="190"/>
      <c r="F1117" s="191">
        <v>518</v>
      </c>
      <c r="G1117" s="373"/>
      <c r="H1117" s="367"/>
      <c r="I1117" s="367"/>
      <c r="J1117" s="367"/>
      <c r="K1117" s="367"/>
      <c r="L1117" s="367"/>
      <c r="M1117" s="367"/>
      <c r="N1117" s="367"/>
      <c r="O1117" s="367"/>
      <c r="P1117" s="367"/>
      <c r="Q1117" s="367"/>
      <c r="R1117" s="367"/>
      <c r="S1117" s="367"/>
      <c r="T1117" s="367"/>
      <c r="U1117" s="367"/>
    </row>
    <row r="1118" spans="1:21" x14ac:dyDescent="0.2">
      <c r="A1118" s="187" t="s">
        <v>2090</v>
      </c>
      <c r="B1118" s="190" t="s">
        <v>2091</v>
      </c>
      <c r="C1118" s="190" t="s">
        <v>2092</v>
      </c>
      <c r="D1118" s="186"/>
      <c r="E1118" s="190"/>
      <c r="F1118" s="191">
        <v>78</v>
      </c>
      <c r="G1118" s="373"/>
      <c r="H1118" s="367"/>
      <c r="I1118" s="367"/>
      <c r="J1118" s="367"/>
      <c r="K1118" s="367"/>
      <c r="L1118" s="367"/>
      <c r="M1118" s="367"/>
      <c r="N1118" s="367"/>
      <c r="O1118" s="367"/>
      <c r="P1118" s="367"/>
      <c r="Q1118" s="367"/>
      <c r="R1118" s="367"/>
      <c r="S1118" s="367"/>
      <c r="T1118" s="367"/>
      <c r="U1118" s="367"/>
    </row>
    <row r="1119" spans="1:21" x14ac:dyDescent="0.2">
      <c r="A1119" s="187" t="s">
        <v>2093</v>
      </c>
      <c r="B1119" s="190" t="s">
        <v>4837</v>
      </c>
      <c r="C1119" s="190" t="s">
        <v>4838</v>
      </c>
      <c r="D1119" s="186"/>
      <c r="E1119" s="190"/>
      <c r="F1119" s="191">
        <v>156</v>
      </c>
      <c r="G1119" s="373"/>
      <c r="H1119" s="367"/>
      <c r="I1119" s="367"/>
      <c r="J1119" s="367"/>
      <c r="K1119" s="367"/>
      <c r="L1119" s="367"/>
      <c r="M1119" s="367"/>
      <c r="N1119" s="367"/>
      <c r="O1119" s="367"/>
      <c r="P1119" s="367"/>
      <c r="Q1119" s="367"/>
      <c r="R1119" s="367"/>
      <c r="S1119" s="367"/>
      <c r="T1119" s="367"/>
      <c r="U1119" s="367"/>
    </row>
    <row r="1120" spans="1:21" x14ac:dyDescent="0.2">
      <c r="A1120" s="187" t="s">
        <v>2094</v>
      </c>
      <c r="B1120" s="190" t="s">
        <v>4839</v>
      </c>
      <c r="C1120" s="190" t="s">
        <v>4840</v>
      </c>
      <c r="D1120" s="186"/>
      <c r="E1120" s="190"/>
      <c r="F1120" s="191">
        <v>234</v>
      </c>
      <c r="G1120" s="373"/>
      <c r="H1120" s="367"/>
      <c r="I1120" s="367"/>
      <c r="J1120" s="367"/>
      <c r="K1120" s="367"/>
      <c r="L1120" s="367"/>
      <c r="M1120" s="367"/>
      <c r="N1120" s="367"/>
      <c r="O1120" s="367"/>
      <c r="P1120" s="367"/>
      <c r="Q1120" s="367"/>
      <c r="R1120" s="367"/>
      <c r="S1120" s="367"/>
      <c r="T1120" s="367"/>
      <c r="U1120" s="367"/>
    </row>
    <row r="1121" spans="1:21" x14ac:dyDescent="0.2">
      <c r="A1121" s="187" t="s">
        <v>3008</v>
      </c>
      <c r="B1121" s="190" t="s">
        <v>3009</v>
      </c>
      <c r="C1121" s="190" t="s">
        <v>3010</v>
      </c>
      <c r="D1121" s="186"/>
      <c r="E1121" s="190"/>
      <c r="F1121" s="191">
        <v>91</v>
      </c>
      <c r="G1121" s="373"/>
      <c r="H1121" s="367"/>
      <c r="I1121" s="367"/>
      <c r="J1121" s="367"/>
      <c r="K1121" s="367"/>
      <c r="L1121" s="367"/>
      <c r="M1121" s="367"/>
      <c r="N1121" s="367"/>
      <c r="O1121" s="367"/>
      <c r="P1121" s="367"/>
      <c r="Q1121" s="367"/>
      <c r="R1121" s="367"/>
      <c r="S1121" s="367"/>
      <c r="T1121" s="367"/>
      <c r="U1121" s="367"/>
    </row>
    <row r="1122" spans="1:21" x14ac:dyDescent="0.2">
      <c r="A1122" s="187" t="s">
        <v>3013</v>
      </c>
      <c r="B1122" s="190" t="s">
        <v>3014</v>
      </c>
      <c r="C1122" s="190" t="s">
        <v>3015</v>
      </c>
      <c r="D1122" s="186"/>
      <c r="E1122" s="190"/>
      <c r="F1122" s="191">
        <v>182</v>
      </c>
      <c r="G1122" s="373"/>
      <c r="H1122" s="367"/>
      <c r="I1122" s="367"/>
      <c r="J1122" s="367"/>
      <c r="K1122" s="367"/>
      <c r="L1122" s="367"/>
      <c r="M1122" s="367"/>
      <c r="N1122" s="367"/>
      <c r="O1122" s="367"/>
      <c r="P1122" s="367"/>
      <c r="Q1122" s="367"/>
      <c r="R1122" s="367"/>
      <c r="S1122" s="367"/>
      <c r="T1122" s="367"/>
      <c r="U1122" s="367"/>
    </row>
    <row r="1123" spans="1:21" x14ac:dyDescent="0.2">
      <c r="A1123" s="187" t="s">
        <v>3011</v>
      </c>
      <c r="B1123" s="190" t="s">
        <v>4841</v>
      </c>
      <c r="C1123" s="190" t="s">
        <v>4842</v>
      </c>
      <c r="D1123" s="186"/>
      <c r="E1123" s="190"/>
      <c r="F1123" s="191">
        <v>195</v>
      </c>
      <c r="G1123" s="373"/>
      <c r="H1123" s="367"/>
      <c r="I1123" s="367"/>
      <c r="J1123" s="367"/>
      <c r="K1123" s="367"/>
      <c r="L1123" s="367"/>
      <c r="M1123" s="367"/>
      <c r="N1123" s="367"/>
      <c r="O1123" s="367"/>
      <c r="P1123" s="367"/>
      <c r="Q1123" s="367"/>
      <c r="R1123" s="367"/>
      <c r="S1123" s="367"/>
      <c r="T1123" s="367"/>
      <c r="U1123" s="367"/>
    </row>
    <row r="1124" spans="1:21" x14ac:dyDescent="0.2">
      <c r="A1124" s="187" t="s">
        <v>3016</v>
      </c>
      <c r="B1124" s="190" t="s">
        <v>4843</v>
      </c>
      <c r="C1124" s="190" t="s">
        <v>4844</v>
      </c>
      <c r="D1124" s="186"/>
      <c r="E1124" s="190"/>
      <c r="F1124" s="191">
        <v>389</v>
      </c>
      <c r="G1124" s="373"/>
      <c r="H1124" s="367"/>
      <c r="I1124" s="367"/>
      <c r="J1124" s="367"/>
      <c r="K1124" s="367"/>
      <c r="L1124" s="367"/>
      <c r="M1124" s="367"/>
      <c r="N1124" s="367"/>
      <c r="O1124" s="367"/>
      <c r="P1124" s="367"/>
      <c r="Q1124" s="367"/>
      <c r="R1124" s="367"/>
      <c r="S1124" s="367"/>
      <c r="T1124" s="367"/>
      <c r="U1124" s="367"/>
    </row>
    <row r="1125" spans="1:21" x14ac:dyDescent="0.2">
      <c r="A1125" s="187" t="s">
        <v>3012</v>
      </c>
      <c r="B1125" s="190" t="s">
        <v>4845</v>
      </c>
      <c r="C1125" s="190" t="s">
        <v>4846</v>
      </c>
      <c r="D1125" s="186"/>
      <c r="E1125" s="190"/>
      <c r="F1125" s="191">
        <v>259</v>
      </c>
      <c r="G1125" s="373"/>
      <c r="H1125" s="367"/>
      <c r="I1125" s="367"/>
      <c r="J1125" s="367"/>
      <c r="K1125" s="367"/>
      <c r="L1125" s="367"/>
      <c r="M1125" s="367"/>
      <c r="N1125" s="367"/>
      <c r="O1125" s="367"/>
      <c r="P1125" s="367"/>
      <c r="Q1125" s="367"/>
      <c r="R1125" s="367"/>
      <c r="S1125" s="367"/>
      <c r="T1125" s="367"/>
      <c r="U1125" s="367"/>
    </row>
    <row r="1126" spans="1:21" x14ac:dyDescent="0.2">
      <c r="A1126" s="187" t="s">
        <v>3017</v>
      </c>
      <c r="B1126" s="190" t="s">
        <v>4847</v>
      </c>
      <c r="C1126" s="190" t="s">
        <v>4848</v>
      </c>
      <c r="D1126" s="186"/>
      <c r="E1126" s="190"/>
      <c r="F1126" s="191">
        <v>518</v>
      </c>
      <c r="G1126" s="373"/>
      <c r="H1126" s="367"/>
      <c r="I1126" s="367"/>
      <c r="J1126" s="367"/>
      <c r="K1126" s="367"/>
      <c r="L1126" s="367"/>
      <c r="M1126" s="367"/>
      <c r="N1126" s="367"/>
      <c r="O1126" s="367"/>
      <c r="P1126" s="367"/>
      <c r="Q1126" s="367"/>
      <c r="R1126" s="367"/>
      <c r="S1126" s="367"/>
      <c r="T1126" s="367"/>
      <c r="U1126" s="367"/>
    </row>
    <row r="1127" spans="1:21" x14ac:dyDescent="0.2">
      <c r="A1127" s="187" t="s">
        <v>3177</v>
      </c>
      <c r="B1127" s="190" t="s">
        <v>3178</v>
      </c>
      <c r="C1127" s="190" t="s">
        <v>3179</v>
      </c>
      <c r="D1127" s="186"/>
      <c r="E1127" s="190"/>
      <c r="F1127" s="191">
        <v>78</v>
      </c>
      <c r="G1127" s="373"/>
      <c r="H1127" s="367"/>
      <c r="I1127" s="367"/>
      <c r="J1127" s="367"/>
      <c r="K1127" s="367"/>
      <c r="L1127" s="367"/>
      <c r="M1127" s="367"/>
      <c r="N1127" s="367"/>
      <c r="O1127" s="367"/>
      <c r="P1127" s="367"/>
      <c r="Q1127" s="367"/>
      <c r="R1127" s="367"/>
      <c r="S1127" s="367"/>
      <c r="T1127" s="367"/>
      <c r="U1127" s="367"/>
    </row>
    <row r="1128" spans="1:21" x14ac:dyDescent="0.2">
      <c r="A1128" s="187" t="s">
        <v>3180</v>
      </c>
      <c r="B1128" s="190" t="s">
        <v>4849</v>
      </c>
      <c r="C1128" s="190" t="s">
        <v>4850</v>
      </c>
      <c r="D1128" s="186"/>
      <c r="E1128" s="190"/>
      <c r="F1128" s="191">
        <v>156</v>
      </c>
      <c r="G1128" s="373"/>
      <c r="H1128" s="367"/>
      <c r="I1128" s="367"/>
      <c r="J1128" s="367"/>
      <c r="K1128" s="367"/>
      <c r="L1128" s="367"/>
      <c r="M1128" s="367"/>
      <c r="N1128" s="367"/>
      <c r="O1128" s="367"/>
      <c r="P1128" s="367"/>
      <c r="Q1128" s="367"/>
      <c r="R1128" s="367"/>
      <c r="S1128" s="367"/>
      <c r="T1128" s="367"/>
      <c r="U1128" s="367"/>
    </row>
    <row r="1129" spans="1:21" x14ac:dyDescent="0.2">
      <c r="A1129" s="187" t="s">
        <v>3181</v>
      </c>
      <c r="B1129" s="190" t="s">
        <v>4851</v>
      </c>
      <c r="C1129" s="190" t="s">
        <v>4852</v>
      </c>
      <c r="D1129" s="186"/>
      <c r="E1129" s="190"/>
      <c r="F1129" s="191">
        <v>234</v>
      </c>
      <c r="G1129" s="373"/>
      <c r="H1129" s="367"/>
      <c r="I1129" s="367"/>
      <c r="J1129" s="367"/>
      <c r="K1129" s="367"/>
      <c r="L1129" s="367"/>
      <c r="M1129" s="367"/>
      <c r="N1129" s="367"/>
      <c r="O1129" s="367"/>
      <c r="P1129" s="367"/>
      <c r="Q1129" s="367"/>
      <c r="R1129" s="367"/>
      <c r="S1129" s="367"/>
      <c r="T1129" s="367"/>
      <c r="U1129" s="367"/>
    </row>
    <row r="1130" spans="1:21" ht="30" x14ac:dyDescent="0.2">
      <c r="A1130" s="187" t="s">
        <v>170</v>
      </c>
      <c r="B1130" s="190" t="s">
        <v>171</v>
      </c>
      <c r="C1130" s="190" t="s">
        <v>172</v>
      </c>
      <c r="D1130" s="186"/>
      <c r="E1130" s="190"/>
      <c r="F1130" s="191">
        <v>1495</v>
      </c>
      <c r="G1130" s="373"/>
      <c r="H1130" s="367" t="s">
        <v>64</v>
      </c>
      <c r="I1130" s="367" t="s">
        <v>4825</v>
      </c>
      <c r="J1130" s="367" t="s">
        <v>3520</v>
      </c>
      <c r="K1130" s="367" t="s">
        <v>4826</v>
      </c>
      <c r="L1130" s="369">
        <v>41536</v>
      </c>
      <c r="M1130" s="369" t="s">
        <v>4827</v>
      </c>
      <c r="N1130" s="370">
        <v>36.6</v>
      </c>
      <c r="O1130" s="370">
        <v>19.7</v>
      </c>
      <c r="P1130" s="370">
        <v>15.6</v>
      </c>
      <c r="Q1130" s="370">
        <v>2.7</v>
      </c>
      <c r="R1130" s="371">
        <v>6</v>
      </c>
      <c r="S1130" s="371" t="s">
        <v>4853</v>
      </c>
      <c r="T1130" s="371">
        <v>139</v>
      </c>
      <c r="U1130" s="371"/>
    </row>
    <row r="1131" spans="1:21" ht="30" x14ac:dyDescent="0.2">
      <c r="A1131" s="187" t="s">
        <v>174</v>
      </c>
      <c r="B1131" s="190" t="s">
        <v>175</v>
      </c>
      <c r="C1131" s="190" t="s">
        <v>176</v>
      </c>
      <c r="D1131" s="186"/>
      <c r="E1131" s="190"/>
      <c r="F1131" s="191">
        <v>1495</v>
      </c>
      <c r="G1131" s="373"/>
      <c r="H1131" s="367" t="s">
        <v>64</v>
      </c>
      <c r="I1131" s="367" t="s">
        <v>4825</v>
      </c>
      <c r="J1131" s="367" t="s">
        <v>3520</v>
      </c>
      <c r="K1131" s="367" t="s">
        <v>4826</v>
      </c>
      <c r="L1131" s="369">
        <v>41536</v>
      </c>
      <c r="M1131" s="369" t="s">
        <v>4854</v>
      </c>
      <c r="N1131" s="370">
        <v>36.6</v>
      </c>
      <c r="O1131" s="370">
        <v>19.7</v>
      </c>
      <c r="P1131" s="370">
        <v>15.6</v>
      </c>
      <c r="Q1131" s="370">
        <v>2.7</v>
      </c>
      <c r="R1131" s="371">
        <v>6</v>
      </c>
      <c r="S1131" s="371" t="s">
        <v>4853</v>
      </c>
      <c r="T1131" s="371">
        <v>133</v>
      </c>
      <c r="U1131" s="371"/>
    </row>
    <row r="1132" spans="1:21" x14ac:dyDescent="0.2">
      <c r="A1132" s="187" t="s">
        <v>1927</v>
      </c>
      <c r="B1132" s="190" t="s">
        <v>1928</v>
      </c>
      <c r="C1132" s="190" t="s">
        <v>1929</v>
      </c>
      <c r="D1132" s="186">
        <v>27</v>
      </c>
      <c r="E1132" s="190"/>
      <c r="F1132" s="191">
        <v>105</v>
      </c>
      <c r="G1132" s="373"/>
      <c r="H1132" s="367"/>
      <c r="I1132" s="367"/>
      <c r="J1132" s="367"/>
      <c r="K1132" s="367"/>
      <c r="L1132" s="367"/>
      <c r="M1132" s="367"/>
      <c r="N1132" s="367"/>
      <c r="O1132" s="367"/>
      <c r="P1132" s="367"/>
      <c r="Q1132" s="367"/>
      <c r="R1132" s="367"/>
      <c r="S1132" s="367"/>
      <c r="T1132" s="367"/>
      <c r="U1132" s="367"/>
    </row>
    <row r="1133" spans="1:21" x14ac:dyDescent="0.2">
      <c r="A1133" s="187" t="s">
        <v>1932</v>
      </c>
      <c r="B1133" s="190" t="s">
        <v>1933</v>
      </c>
      <c r="C1133" s="190" t="s">
        <v>1934</v>
      </c>
      <c r="D1133" s="186">
        <v>28</v>
      </c>
      <c r="E1133" s="190"/>
      <c r="F1133" s="191">
        <v>210</v>
      </c>
      <c r="G1133" s="373"/>
      <c r="H1133" s="367"/>
      <c r="I1133" s="367"/>
      <c r="J1133" s="367"/>
      <c r="K1133" s="367"/>
      <c r="L1133" s="367"/>
      <c r="M1133" s="367"/>
      <c r="N1133" s="367"/>
      <c r="O1133" s="367"/>
      <c r="P1133" s="367"/>
      <c r="Q1133" s="367"/>
      <c r="R1133" s="367"/>
      <c r="S1133" s="367"/>
      <c r="T1133" s="367"/>
      <c r="U1133" s="367"/>
    </row>
    <row r="1134" spans="1:21" x14ac:dyDescent="0.2">
      <c r="A1134" s="187" t="s">
        <v>1930</v>
      </c>
      <c r="B1134" s="190" t="s">
        <v>4855</v>
      </c>
      <c r="C1134" s="190" t="s">
        <v>4856</v>
      </c>
      <c r="D1134" s="186"/>
      <c r="E1134" s="190"/>
      <c r="F1134" s="191">
        <v>225</v>
      </c>
      <c r="G1134" s="373"/>
      <c r="H1134" s="367"/>
      <c r="I1134" s="367"/>
      <c r="J1134" s="367"/>
      <c r="K1134" s="367"/>
      <c r="L1134" s="367"/>
      <c r="M1134" s="367"/>
      <c r="N1134" s="367"/>
      <c r="O1134" s="367"/>
      <c r="P1134" s="367"/>
      <c r="Q1134" s="367"/>
      <c r="R1134" s="367"/>
      <c r="S1134" s="367"/>
      <c r="T1134" s="367"/>
      <c r="U1134" s="367"/>
    </row>
    <row r="1135" spans="1:21" x14ac:dyDescent="0.2">
      <c r="A1135" s="187" t="s">
        <v>1935</v>
      </c>
      <c r="B1135" s="190" t="s">
        <v>4857</v>
      </c>
      <c r="C1135" s="190" t="s">
        <v>4858</v>
      </c>
      <c r="D1135" s="186"/>
      <c r="E1135" s="190"/>
      <c r="F1135" s="191">
        <v>449</v>
      </c>
      <c r="G1135" s="373"/>
      <c r="H1135" s="367"/>
      <c r="I1135" s="367"/>
      <c r="J1135" s="367"/>
      <c r="K1135" s="367"/>
      <c r="L1135" s="367"/>
      <c r="M1135" s="367"/>
      <c r="N1135" s="367"/>
      <c r="O1135" s="367"/>
      <c r="P1135" s="367"/>
      <c r="Q1135" s="367"/>
      <c r="R1135" s="367"/>
      <c r="S1135" s="367"/>
      <c r="T1135" s="367"/>
      <c r="U1135" s="367"/>
    </row>
    <row r="1136" spans="1:21" x14ac:dyDescent="0.2">
      <c r="A1136" s="187" t="s">
        <v>1931</v>
      </c>
      <c r="B1136" s="190" t="s">
        <v>4859</v>
      </c>
      <c r="C1136" s="190" t="s">
        <v>4860</v>
      </c>
      <c r="D1136" s="186"/>
      <c r="E1136" s="190"/>
      <c r="F1136" s="191">
        <v>299</v>
      </c>
      <c r="G1136" s="373"/>
      <c r="H1136" s="367"/>
      <c r="I1136" s="367"/>
      <c r="J1136" s="367"/>
      <c r="K1136" s="367"/>
      <c r="L1136" s="367"/>
      <c r="M1136" s="367"/>
      <c r="N1136" s="367"/>
      <c r="O1136" s="367"/>
      <c r="P1136" s="367"/>
      <c r="Q1136" s="367"/>
      <c r="R1136" s="367"/>
      <c r="S1136" s="367"/>
      <c r="T1136" s="367"/>
      <c r="U1136" s="367"/>
    </row>
    <row r="1137" spans="1:21" x14ac:dyDescent="0.2">
      <c r="A1137" s="187" t="s">
        <v>1936</v>
      </c>
      <c r="B1137" s="190" t="s">
        <v>4861</v>
      </c>
      <c r="C1137" s="190" t="s">
        <v>4862</v>
      </c>
      <c r="D1137" s="186"/>
      <c r="E1137" s="190"/>
      <c r="F1137" s="191">
        <v>598</v>
      </c>
      <c r="G1137" s="373"/>
      <c r="H1137" s="367"/>
      <c r="I1137" s="367"/>
      <c r="J1137" s="367"/>
      <c r="K1137" s="367"/>
      <c r="L1137" s="367"/>
      <c r="M1137" s="367"/>
      <c r="N1137" s="367"/>
      <c r="O1137" s="367"/>
      <c r="P1137" s="367"/>
      <c r="Q1137" s="367"/>
      <c r="R1137" s="367"/>
      <c r="S1137" s="367"/>
      <c r="T1137" s="367"/>
      <c r="U1137" s="367"/>
    </row>
    <row r="1138" spans="1:21" x14ac:dyDescent="0.2">
      <c r="A1138" s="187" t="s">
        <v>2095</v>
      </c>
      <c r="B1138" s="190" t="s">
        <v>2096</v>
      </c>
      <c r="C1138" s="190" t="s">
        <v>4863</v>
      </c>
      <c r="D1138" s="186">
        <v>37</v>
      </c>
      <c r="E1138" s="190"/>
      <c r="F1138" s="191">
        <v>90</v>
      </c>
      <c r="G1138" s="373"/>
      <c r="H1138" s="367"/>
      <c r="I1138" s="367"/>
      <c r="J1138" s="367"/>
      <c r="K1138" s="367"/>
      <c r="L1138" s="367"/>
      <c r="M1138" s="367"/>
      <c r="N1138" s="367"/>
      <c r="O1138" s="367"/>
      <c r="P1138" s="367"/>
      <c r="Q1138" s="367"/>
      <c r="R1138" s="367"/>
      <c r="S1138" s="367"/>
      <c r="T1138" s="367"/>
      <c r="U1138" s="367"/>
    </row>
    <row r="1139" spans="1:21" x14ac:dyDescent="0.2">
      <c r="A1139" s="187" t="s">
        <v>2098</v>
      </c>
      <c r="B1139" s="190" t="s">
        <v>4864</v>
      </c>
      <c r="C1139" s="190" t="s">
        <v>4865</v>
      </c>
      <c r="D1139" s="186"/>
      <c r="E1139" s="190"/>
      <c r="F1139" s="191">
        <v>180</v>
      </c>
      <c r="G1139" s="373"/>
      <c r="H1139" s="367"/>
      <c r="I1139" s="367"/>
      <c r="J1139" s="367"/>
      <c r="K1139" s="367"/>
      <c r="L1139" s="367"/>
      <c r="M1139" s="367"/>
      <c r="N1139" s="367"/>
      <c r="O1139" s="367"/>
      <c r="P1139" s="367"/>
      <c r="Q1139" s="367"/>
      <c r="R1139" s="367"/>
      <c r="S1139" s="367"/>
      <c r="T1139" s="367"/>
      <c r="U1139" s="367"/>
    </row>
    <row r="1140" spans="1:21" x14ac:dyDescent="0.2">
      <c r="A1140" s="187" t="s">
        <v>2099</v>
      </c>
      <c r="B1140" s="190" t="s">
        <v>4866</v>
      </c>
      <c r="C1140" s="190" t="s">
        <v>4867</v>
      </c>
      <c r="D1140" s="186"/>
      <c r="E1140" s="190"/>
      <c r="F1140" s="191">
        <v>270</v>
      </c>
      <c r="G1140" s="373"/>
      <c r="H1140" s="367"/>
      <c r="I1140" s="367"/>
      <c r="J1140" s="367"/>
      <c r="K1140" s="367"/>
      <c r="L1140" s="367"/>
      <c r="M1140" s="367"/>
      <c r="N1140" s="367"/>
      <c r="O1140" s="367"/>
      <c r="P1140" s="367"/>
      <c r="Q1140" s="367"/>
      <c r="R1140" s="367"/>
      <c r="S1140" s="367"/>
      <c r="T1140" s="367"/>
      <c r="U1140" s="367"/>
    </row>
    <row r="1141" spans="1:21" x14ac:dyDescent="0.2">
      <c r="A1141" s="187" t="s">
        <v>3018</v>
      </c>
      <c r="B1141" s="190" t="s">
        <v>3019</v>
      </c>
      <c r="C1141" s="190" t="s">
        <v>3020</v>
      </c>
      <c r="D1141" s="186">
        <v>27</v>
      </c>
      <c r="E1141" s="190"/>
      <c r="F1141" s="191">
        <v>105</v>
      </c>
      <c r="G1141" s="373"/>
      <c r="H1141" s="367"/>
      <c r="I1141" s="367"/>
      <c r="J1141" s="367"/>
      <c r="K1141" s="367"/>
      <c r="L1141" s="367"/>
      <c r="M1141" s="367"/>
      <c r="N1141" s="367"/>
      <c r="O1141" s="367"/>
      <c r="P1141" s="367"/>
      <c r="Q1141" s="367"/>
      <c r="R1141" s="367"/>
      <c r="S1141" s="367"/>
      <c r="T1141" s="367"/>
      <c r="U1141" s="367"/>
    </row>
    <row r="1142" spans="1:21" x14ac:dyDescent="0.2">
      <c r="A1142" s="187" t="s">
        <v>3023</v>
      </c>
      <c r="B1142" s="190" t="s">
        <v>3024</v>
      </c>
      <c r="C1142" s="190" t="s">
        <v>3025</v>
      </c>
      <c r="D1142" s="186">
        <v>25</v>
      </c>
      <c r="E1142" s="190"/>
      <c r="F1142" s="191">
        <v>210</v>
      </c>
      <c r="G1142" s="373"/>
      <c r="H1142" s="367"/>
      <c r="I1142" s="367"/>
      <c r="J1142" s="367"/>
      <c r="K1142" s="367"/>
      <c r="L1142" s="367"/>
      <c r="M1142" s="367"/>
      <c r="N1142" s="367"/>
      <c r="O1142" s="367"/>
      <c r="P1142" s="367"/>
      <c r="Q1142" s="367"/>
      <c r="R1142" s="367"/>
      <c r="S1142" s="367"/>
      <c r="T1142" s="367"/>
      <c r="U1142" s="367"/>
    </row>
    <row r="1143" spans="1:21" x14ac:dyDescent="0.2">
      <c r="A1143" s="187" t="s">
        <v>3021</v>
      </c>
      <c r="B1143" s="190" t="s">
        <v>4868</v>
      </c>
      <c r="C1143" s="190" t="s">
        <v>4869</v>
      </c>
      <c r="D1143" s="186"/>
      <c r="E1143" s="190"/>
      <c r="F1143" s="191">
        <v>225</v>
      </c>
      <c r="G1143" s="373"/>
      <c r="H1143" s="367"/>
      <c r="I1143" s="367"/>
      <c r="J1143" s="367"/>
      <c r="K1143" s="367"/>
      <c r="L1143" s="367"/>
      <c r="M1143" s="367"/>
      <c r="N1143" s="367"/>
      <c r="O1143" s="367"/>
      <c r="P1143" s="367"/>
      <c r="Q1143" s="367"/>
      <c r="R1143" s="367"/>
      <c r="S1143" s="367"/>
      <c r="T1143" s="367"/>
      <c r="U1143" s="367"/>
    </row>
    <row r="1144" spans="1:21" x14ac:dyDescent="0.2">
      <c r="A1144" s="187" t="s">
        <v>3026</v>
      </c>
      <c r="B1144" s="190" t="s">
        <v>4870</v>
      </c>
      <c r="C1144" s="190" t="s">
        <v>4871</v>
      </c>
      <c r="D1144" s="186"/>
      <c r="E1144" s="190"/>
      <c r="F1144" s="191">
        <v>449</v>
      </c>
      <c r="G1144" s="373"/>
      <c r="H1144" s="367"/>
      <c r="I1144" s="367"/>
      <c r="J1144" s="367"/>
      <c r="K1144" s="367"/>
      <c r="L1144" s="367"/>
      <c r="M1144" s="367"/>
      <c r="N1144" s="367"/>
      <c r="O1144" s="367"/>
      <c r="P1144" s="367"/>
      <c r="Q1144" s="367"/>
      <c r="R1144" s="367"/>
      <c r="S1144" s="367"/>
      <c r="T1144" s="367"/>
      <c r="U1144" s="367"/>
    </row>
    <row r="1145" spans="1:21" x14ac:dyDescent="0.2">
      <c r="A1145" s="187" t="s">
        <v>3022</v>
      </c>
      <c r="B1145" s="190" t="s">
        <v>4872</v>
      </c>
      <c r="C1145" s="190" t="s">
        <v>4873</v>
      </c>
      <c r="D1145" s="186"/>
      <c r="E1145" s="190"/>
      <c r="F1145" s="191">
        <v>299</v>
      </c>
      <c r="G1145" s="373"/>
      <c r="H1145" s="367"/>
      <c r="I1145" s="367"/>
      <c r="J1145" s="367"/>
      <c r="K1145" s="367"/>
      <c r="L1145" s="367"/>
      <c r="M1145" s="367"/>
      <c r="N1145" s="367"/>
      <c r="O1145" s="367"/>
      <c r="P1145" s="367"/>
      <c r="Q1145" s="367"/>
      <c r="R1145" s="367"/>
      <c r="S1145" s="367"/>
      <c r="T1145" s="367"/>
      <c r="U1145" s="367"/>
    </row>
    <row r="1146" spans="1:21" x14ac:dyDescent="0.2">
      <c r="A1146" s="187" t="s">
        <v>3027</v>
      </c>
      <c r="B1146" s="190" t="s">
        <v>4874</v>
      </c>
      <c r="C1146" s="190" t="s">
        <v>4875</v>
      </c>
      <c r="D1146" s="186"/>
      <c r="E1146" s="190"/>
      <c r="F1146" s="191">
        <v>598</v>
      </c>
      <c r="G1146" s="373"/>
      <c r="H1146" s="367"/>
      <c r="I1146" s="367"/>
      <c r="J1146" s="367"/>
      <c r="K1146" s="367"/>
      <c r="L1146" s="367"/>
      <c r="M1146" s="367"/>
      <c r="N1146" s="367"/>
      <c r="O1146" s="367"/>
      <c r="P1146" s="367"/>
      <c r="Q1146" s="367"/>
      <c r="R1146" s="367"/>
      <c r="S1146" s="367"/>
      <c r="T1146" s="367"/>
      <c r="U1146" s="367"/>
    </row>
    <row r="1147" spans="1:21" x14ac:dyDescent="0.2">
      <c r="A1147" s="187" t="s">
        <v>3182</v>
      </c>
      <c r="B1147" s="190" t="s">
        <v>3183</v>
      </c>
      <c r="C1147" s="190" t="s">
        <v>3184</v>
      </c>
      <c r="D1147" s="186">
        <v>33</v>
      </c>
      <c r="E1147" s="190"/>
      <c r="F1147" s="191">
        <v>90</v>
      </c>
      <c r="G1147" s="373"/>
      <c r="H1147" s="367"/>
      <c r="I1147" s="367"/>
      <c r="J1147" s="367"/>
      <c r="K1147" s="367"/>
      <c r="L1147" s="367"/>
      <c r="M1147" s="367"/>
      <c r="N1147" s="367"/>
      <c r="O1147" s="367"/>
      <c r="P1147" s="367"/>
      <c r="Q1147" s="367"/>
      <c r="R1147" s="367"/>
      <c r="S1147" s="367"/>
      <c r="T1147" s="367"/>
      <c r="U1147" s="367"/>
    </row>
    <row r="1148" spans="1:21" x14ac:dyDescent="0.2">
      <c r="A1148" s="187" t="s">
        <v>3185</v>
      </c>
      <c r="B1148" s="190" t="s">
        <v>4876</v>
      </c>
      <c r="C1148" s="190" t="s">
        <v>4877</v>
      </c>
      <c r="D1148" s="186"/>
      <c r="E1148" s="190"/>
      <c r="F1148" s="191">
        <v>180</v>
      </c>
      <c r="G1148" s="373"/>
      <c r="H1148" s="367"/>
      <c r="I1148" s="367"/>
      <c r="J1148" s="367"/>
      <c r="K1148" s="367"/>
      <c r="L1148" s="367"/>
      <c r="M1148" s="367"/>
      <c r="N1148" s="367"/>
      <c r="O1148" s="367"/>
      <c r="P1148" s="367"/>
      <c r="Q1148" s="367"/>
      <c r="R1148" s="367"/>
      <c r="S1148" s="367"/>
      <c r="T1148" s="367"/>
      <c r="U1148" s="367"/>
    </row>
    <row r="1149" spans="1:21" x14ac:dyDescent="0.2">
      <c r="A1149" s="187" t="s">
        <v>3186</v>
      </c>
      <c r="B1149" s="190" t="s">
        <v>4878</v>
      </c>
      <c r="C1149" s="190" t="s">
        <v>4879</v>
      </c>
      <c r="D1149" s="186"/>
      <c r="E1149" s="190"/>
      <c r="F1149" s="191">
        <v>270</v>
      </c>
      <c r="G1149" s="373"/>
      <c r="H1149" s="367"/>
      <c r="I1149" s="367"/>
      <c r="J1149" s="367"/>
      <c r="K1149" s="367"/>
      <c r="L1149" s="367"/>
      <c r="M1149" s="367"/>
      <c r="N1149" s="367"/>
      <c r="O1149" s="367"/>
      <c r="P1149" s="367"/>
      <c r="Q1149" s="367"/>
      <c r="R1149" s="367"/>
      <c r="S1149" s="367"/>
      <c r="T1149" s="367"/>
      <c r="U1149" s="367"/>
    </row>
    <row r="1150" spans="1:21" ht="30" x14ac:dyDescent="0.2">
      <c r="A1150" s="187" t="s">
        <v>178</v>
      </c>
      <c r="B1150" s="190" t="s">
        <v>179</v>
      </c>
      <c r="C1150" s="190" t="s">
        <v>180</v>
      </c>
      <c r="D1150" s="186">
        <v>40</v>
      </c>
      <c r="E1150" s="190"/>
      <c r="F1150" s="191">
        <v>1395</v>
      </c>
      <c r="G1150" s="376"/>
      <c r="H1150" s="367" t="s">
        <v>64</v>
      </c>
      <c r="I1150" s="367" t="s">
        <v>4825</v>
      </c>
      <c r="J1150" s="367" t="s">
        <v>3520</v>
      </c>
      <c r="K1150" s="367" t="s">
        <v>4826</v>
      </c>
      <c r="L1150" s="369">
        <v>41536</v>
      </c>
      <c r="M1150" s="369" t="s">
        <v>4827</v>
      </c>
      <c r="N1150" s="370">
        <v>22.5</v>
      </c>
      <c r="O1150" s="370">
        <v>16.2</v>
      </c>
      <c r="P1150" s="370">
        <v>12.5</v>
      </c>
      <c r="Q1150" s="370">
        <v>1.1000000000000001</v>
      </c>
      <c r="R1150" s="371">
        <v>10</v>
      </c>
      <c r="S1150" s="371" t="s">
        <v>4828</v>
      </c>
      <c r="T1150" s="371">
        <v>170</v>
      </c>
      <c r="U1150" s="371"/>
    </row>
    <row r="1151" spans="1:21" ht="30" x14ac:dyDescent="0.2">
      <c r="A1151" s="187" t="s">
        <v>133</v>
      </c>
      <c r="B1151" s="190" t="s">
        <v>134</v>
      </c>
      <c r="C1151" s="190" t="s">
        <v>135</v>
      </c>
      <c r="D1151" s="186"/>
      <c r="E1151" s="190"/>
      <c r="F1151" s="191">
        <v>645</v>
      </c>
      <c r="G1151" s="376"/>
      <c r="H1151" s="367" t="s">
        <v>64</v>
      </c>
      <c r="I1151" s="367" t="s">
        <v>3538</v>
      </c>
      <c r="J1151" s="367" t="s">
        <v>3520</v>
      </c>
      <c r="K1151" s="367" t="s">
        <v>3539</v>
      </c>
      <c r="L1151" s="369">
        <v>42102</v>
      </c>
      <c r="M1151" s="369" t="s">
        <v>4880</v>
      </c>
      <c r="N1151" s="370">
        <v>17.809999999999999</v>
      </c>
      <c r="O1151" s="370">
        <v>17.8</v>
      </c>
      <c r="P1151" s="370">
        <v>7.6</v>
      </c>
      <c r="Q1151" s="370">
        <v>5.7</v>
      </c>
      <c r="R1151" s="371">
        <v>10</v>
      </c>
      <c r="S1151" s="371"/>
      <c r="T1151" s="371"/>
      <c r="U1151" s="371"/>
    </row>
    <row r="1152" spans="1:21" x14ac:dyDescent="0.2">
      <c r="A1152" s="187" t="s">
        <v>1801</v>
      </c>
      <c r="B1152" s="190" t="s">
        <v>1802</v>
      </c>
      <c r="C1152" s="190" t="s">
        <v>1803</v>
      </c>
      <c r="D1152" s="186"/>
      <c r="E1152" s="190"/>
      <c r="F1152" s="191">
        <v>46</v>
      </c>
      <c r="G1152" s="376"/>
      <c r="H1152" s="367"/>
      <c r="I1152" s="367"/>
      <c r="J1152" s="367"/>
      <c r="K1152" s="367"/>
      <c r="L1152" s="367"/>
      <c r="M1152" s="367"/>
      <c r="N1152" s="367"/>
      <c r="O1152" s="367"/>
      <c r="P1152" s="367"/>
      <c r="Q1152" s="367"/>
      <c r="R1152" s="367"/>
      <c r="S1152" s="367"/>
      <c r="T1152" s="367"/>
      <c r="U1152" s="367"/>
    </row>
    <row r="1153" spans="1:7" x14ac:dyDescent="0.2">
      <c r="A1153" s="187" t="s">
        <v>1806</v>
      </c>
      <c r="B1153" s="190" t="s">
        <v>1807</v>
      </c>
      <c r="C1153" s="190" t="s">
        <v>1808</v>
      </c>
      <c r="D1153" s="186"/>
      <c r="E1153" s="190"/>
      <c r="F1153" s="191">
        <v>91</v>
      </c>
      <c r="G1153" s="376"/>
    </row>
    <row r="1154" spans="1:7" x14ac:dyDescent="0.2">
      <c r="A1154" s="187" t="s">
        <v>1804</v>
      </c>
      <c r="B1154" s="190" t="s">
        <v>4881</v>
      </c>
      <c r="C1154" s="190" t="s">
        <v>4882</v>
      </c>
      <c r="D1154" s="186"/>
      <c r="E1154" s="190"/>
      <c r="F1154" s="191">
        <v>97</v>
      </c>
      <c r="G1154" s="376"/>
    </row>
    <row r="1155" spans="1:7" x14ac:dyDescent="0.2">
      <c r="A1155" s="187" t="s">
        <v>1809</v>
      </c>
      <c r="B1155" s="190" t="s">
        <v>4883</v>
      </c>
      <c r="C1155" s="190" t="s">
        <v>4884</v>
      </c>
      <c r="D1155" s="186"/>
      <c r="E1155" s="190"/>
      <c r="F1155" s="191">
        <v>194</v>
      </c>
      <c r="G1155" s="376"/>
    </row>
    <row r="1156" spans="1:7" x14ac:dyDescent="0.2">
      <c r="A1156" s="187" t="s">
        <v>1805</v>
      </c>
      <c r="B1156" s="190" t="s">
        <v>4885</v>
      </c>
      <c r="C1156" s="190" t="s">
        <v>4886</v>
      </c>
      <c r="D1156" s="186"/>
      <c r="E1156" s="190"/>
      <c r="F1156" s="191">
        <v>129</v>
      </c>
      <c r="G1156" s="376"/>
    </row>
    <row r="1157" spans="1:7" x14ac:dyDescent="0.2">
      <c r="A1157" s="187" t="s">
        <v>1810</v>
      </c>
      <c r="B1157" s="190" t="s">
        <v>4887</v>
      </c>
      <c r="C1157" s="190" t="s">
        <v>4888</v>
      </c>
      <c r="D1157" s="186"/>
      <c r="E1157" s="190"/>
      <c r="F1157" s="191">
        <v>258</v>
      </c>
      <c r="G1157" s="376"/>
    </row>
    <row r="1158" spans="1:7" x14ac:dyDescent="0.2">
      <c r="A1158" s="187" t="s">
        <v>2896</v>
      </c>
      <c r="B1158" s="190" t="s">
        <v>2897</v>
      </c>
      <c r="C1158" s="190" t="s">
        <v>2898</v>
      </c>
      <c r="D1158" s="186"/>
      <c r="E1158" s="190"/>
      <c r="F1158" s="191">
        <v>46</v>
      </c>
      <c r="G1158" s="376"/>
    </row>
    <row r="1159" spans="1:7" x14ac:dyDescent="0.2">
      <c r="A1159" s="187" t="s">
        <v>2901</v>
      </c>
      <c r="B1159" s="190" t="s">
        <v>2902</v>
      </c>
      <c r="C1159" s="190" t="s">
        <v>2903</v>
      </c>
      <c r="D1159" s="186"/>
      <c r="E1159" s="190"/>
      <c r="F1159" s="191">
        <v>91</v>
      </c>
      <c r="G1159" s="376"/>
    </row>
    <row r="1160" spans="1:7" x14ac:dyDescent="0.2">
      <c r="A1160" s="187" t="s">
        <v>2899</v>
      </c>
      <c r="B1160" s="190" t="s">
        <v>4889</v>
      </c>
      <c r="C1160" s="190" t="s">
        <v>4890</v>
      </c>
      <c r="D1160" s="186"/>
      <c r="E1160" s="190"/>
      <c r="F1160" s="191">
        <v>97</v>
      </c>
      <c r="G1160" s="376"/>
    </row>
    <row r="1161" spans="1:7" x14ac:dyDescent="0.2">
      <c r="A1161" s="187" t="s">
        <v>2904</v>
      </c>
      <c r="B1161" s="190" t="s">
        <v>4891</v>
      </c>
      <c r="C1161" s="190" t="s">
        <v>4892</v>
      </c>
      <c r="D1161" s="186"/>
      <c r="E1161" s="190"/>
      <c r="F1161" s="191">
        <v>194</v>
      </c>
      <c r="G1161" s="376"/>
    </row>
    <row r="1162" spans="1:7" x14ac:dyDescent="0.2">
      <c r="A1162" s="187" t="s">
        <v>2900</v>
      </c>
      <c r="B1162" s="190" t="s">
        <v>4893</v>
      </c>
      <c r="C1162" s="190" t="s">
        <v>4894</v>
      </c>
      <c r="D1162" s="186"/>
      <c r="E1162" s="190"/>
      <c r="F1162" s="191">
        <v>129</v>
      </c>
      <c r="G1162" s="376"/>
    </row>
    <row r="1163" spans="1:7" x14ac:dyDescent="0.2">
      <c r="A1163" s="187" t="s">
        <v>2905</v>
      </c>
      <c r="B1163" s="190" t="s">
        <v>4895</v>
      </c>
      <c r="C1163" s="190" t="s">
        <v>4896</v>
      </c>
      <c r="D1163" s="186"/>
      <c r="E1163" s="190"/>
      <c r="F1163" s="191">
        <v>258</v>
      </c>
      <c r="G1163" s="376"/>
    </row>
    <row r="1164" spans="1:7" x14ac:dyDescent="0.2">
      <c r="A1164" s="187" t="s">
        <v>2047</v>
      </c>
      <c r="B1164" s="190" t="s">
        <v>2048</v>
      </c>
      <c r="C1164" s="190" t="s">
        <v>2049</v>
      </c>
      <c r="D1164" s="186"/>
      <c r="E1164" s="190"/>
      <c r="F1164" s="191">
        <v>39</v>
      </c>
      <c r="G1164" s="376"/>
    </row>
    <row r="1165" spans="1:7" x14ac:dyDescent="0.2">
      <c r="A1165" s="187" t="s">
        <v>2050</v>
      </c>
      <c r="B1165" s="190" t="s">
        <v>4897</v>
      </c>
      <c r="C1165" s="190" t="s">
        <v>4898</v>
      </c>
      <c r="D1165" s="186"/>
      <c r="E1165" s="190"/>
      <c r="F1165" s="191">
        <v>78</v>
      </c>
      <c r="G1165" s="376"/>
    </row>
    <row r="1166" spans="1:7" x14ac:dyDescent="0.2">
      <c r="A1166" s="187" t="s">
        <v>2051</v>
      </c>
      <c r="B1166" s="190" t="s">
        <v>4899</v>
      </c>
      <c r="C1166" s="190" t="s">
        <v>4900</v>
      </c>
      <c r="D1166" s="186"/>
      <c r="E1166" s="190"/>
      <c r="F1166" s="191">
        <v>117</v>
      </c>
      <c r="G1166" s="376"/>
    </row>
    <row r="1167" spans="1:7" x14ac:dyDescent="0.2">
      <c r="A1167" s="187" t="s">
        <v>3134</v>
      </c>
      <c r="B1167" s="190" t="s">
        <v>3135</v>
      </c>
      <c r="C1167" s="190" t="s">
        <v>3136</v>
      </c>
      <c r="D1167" s="186"/>
      <c r="E1167" s="190"/>
      <c r="F1167" s="191">
        <v>39</v>
      </c>
      <c r="G1167" s="376"/>
    </row>
    <row r="1168" spans="1:7" x14ac:dyDescent="0.2">
      <c r="A1168" s="187" t="s">
        <v>3137</v>
      </c>
      <c r="B1168" s="190" t="s">
        <v>4901</v>
      </c>
      <c r="C1168" s="190" t="s">
        <v>4902</v>
      </c>
      <c r="D1168" s="186"/>
      <c r="E1168" s="190"/>
      <c r="F1168" s="191">
        <v>78</v>
      </c>
      <c r="G1168" s="376"/>
    </row>
    <row r="1169" spans="1:21" x14ac:dyDescent="0.2">
      <c r="A1169" s="187" t="s">
        <v>3138</v>
      </c>
      <c r="B1169" s="190" t="s">
        <v>4903</v>
      </c>
      <c r="C1169" s="190" t="s">
        <v>4904</v>
      </c>
      <c r="D1169" s="186"/>
      <c r="E1169" s="190"/>
      <c r="F1169" s="191">
        <v>117</v>
      </c>
      <c r="G1169" s="376"/>
      <c r="H1169" s="367"/>
      <c r="I1169" s="367"/>
      <c r="J1169" s="367"/>
      <c r="K1169" s="367"/>
      <c r="L1169" s="367"/>
      <c r="M1169" s="367"/>
      <c r="N1169" s="367"/>
      <c r="O1169" s="367"/>
      <c r="P1169" s="367"/>
      <c r="Q1169" s="367"/>
      <c r="R1169" s="367"/>
      <c r="S1169" s="367"/>
      <c r="T1169" s="367"/>
      <c r="U1169" s="367"/>
    </row>
    <row r="1170" spans="1:21" x14ac:dyDescent="0.2">
      <c r="A1170" s="187" t="s">
        <v>1003</v>
      </c>
      <c r="B1170" s="190" t="s">
        <v>1004</v>
      </c>
      <c r="C1170" s="190" t="s">
        <v>1005</v>
      </c>
      <c r="D1170" s="186">
        <f>LEN(C1170)</f>
        <v>31</v>
      </c>
      <c r="E1170" s="190"/>
      <c r="F1170" s="191">
        <v>25</v>
      </c>
      <c r="G1170" s="376"/>
      <c r="H1170" s="367" t="s">
        <v>64</v>
      </c>
      <c r="I1170" s="367" t="s">
        <v>3568</v>
      </c>
      <c r="J1170" s="367" t="s">
        <v>3580</v>
      </c>
      <c r="K1170" s="367" t="s">
        <v>3523</v>
      </c>
      <c r="L1170" s="369"/>
      <c r="M1170" s="369"/>
      <c r="N1170" s="370"/>
      <c r="O1170" s="370"/>
      <c r="P1170" s="370"/>
      <c r="Q1170" s="370"/>
      <c r="R1170" s="371"/>
      <c r="S1170" s="371"/>
      <c r="T1170" s="371"/>
      <c r="U1170" s="371"/>
    </row>
    <row r="1171" spans="1:21" x14ac:dyDescent="0.2">
      <c r="A1171" s="187" t="s">
        <v>505</v>
      </c>
      <c r="B1171" s="190" t="s">
        <v>506</v>
      </c>
      <c r="C1171" s="190" t="s">
        <v>507</v>
      </c>
      <c r="D1171" s="186">
        <f t="shared" ref="D1171" si="33">LEN(C1171)</f>
        <v>36</v>
      </c>
      <c r="E1171" s="190"/>
      <c r="F1171" s="191">
        <v>9995</v>
      </c>
      <c r="G1171" s="376"/>
      <c r="H1171" s="367"/>
      <c r="I1171" s="367"/>
      <c r="J1171" s="367"/>
      <c r="K1171" s="367"/>
      <c r="L1171" s="367"/>
      <c r="M1171" s="367"/>
      <c r="N1171" s="367"/>
      <c r="O1171" s="367"/>
      <c r="P1171" s="367"/>
      <c r="Q1171" s="367"/>
      <c r="R1171" s="367"/>
      <c r="S1171" s="367"/>
      <c r="T1171" s="367"/>
      <c r="U1171" s="367"/>
    </row>
    <row r="1172" spans="1:21" x14ac:dyDescent="0.2">
      <c r="A1172" s="187" t="s">
        <v>509</v>
      </c>
      <c r="B1172" s="190" t="s">
        <v>510</v>
      </c>
      <c r="C1172" s="190" t="s">
        <v>511</v>
      </c>
      <c r="D1172" s="186">
        <f t="shared" ref="D1172:D1184" si="34">LEN(C1172)</f>
        <v>23</v>
      </c>
      <c r="E1172" s="190"/>
      <c r="F1172" s="191">
        <v>15</v>
      </c>
      <c r="G1172" s="376"/>
      <c r="H1172" s="367"/>
      <c r="I1172" s="367"/>
      <c r="J1172" s="367"/>
      <c r="K1172" s="367"/>
      <c r="L1172" s="367"/>
      <c r="M1172" s="367"/>
      <c r="N1172" s="367"/>
      <c r="O1172" s="367"/>
      <c r="P1172" s="367"/>
      <c r="Q1172" s="367"/>
      <c r="R1172" s="367"/>
      <c r="S1172" s="367"/>
      <c r="T1172" s="367"/>
      <c r="U1172" s="367"/>
    </row>
    <row r="1173" spans="1:21" x14ac:dyDescent="0.2">
      <c r="A1173" s="187" t="s">
        <v>2322</v>
      </c>
      <c r="B1173" s="190" t="s">
        <v>2323</v>
      </c>
      <c r="C1173" s="190" t="s">
        <v>2324</v>
      </c>
      <c r="D1173" s="186">
        <f t="shared" si="34"/>
        <v>40</v>
      </c>
      <c r="E1173" s="190"/>
      <c r="F1173" s="191">
        <v>1999</v>
      </c>
      <c r="G1173" s="88"/>
      <c r="H1173" s="367"/>
      <c r="I1173" s="367"/>
      <c r="J1173" s="367"/>
      <c r="K1173" s="367"/>
      <c r="L1173" s="367"/>
      <c r="M1173" s="367"/>
      <c r="N1173" s="367"/>
      <c r="O1173" s="367"/>
      <c r="P1173" s="367"/>
      <c r="Q1173" s="367"/>
      <c r="R1173" s="367"/>
      <c r="S1173" s="367"/>
      <c r="T1173" s="367"/>
      <c r="U1173" s="367"/>
    </row>
    <row r="1174" spans="1:21" x14ac:dyDescent="0.2">
      <c r="A1174" s="187" t="s">
        <v>2327</v>
      </c>
      <c r="B1174" s="190" t="s">
        <v>2328</v>
      </c>
      <c r="C1174" s="190" t="s">
        <v>2329</v>
      </c>
      <c r="D1174" s="186">
        <f t="shared" si="34"/>
        <v>39</v>
      </c>
      <c r="E1174" s="190"/>
      <c r="F1174" s="191">
        <f>1400</f>
        <v>1400</v>
      </c>
      <c r="G1174" s="88"/>
      <c r="H1174" s="367"/>
      <c r="I1174" s="367"/>
      <c r="J1174" s="367"/>
      <c r="K1174" s="367"/>
      <c r="L1174" s="367"/>
      <c r="M1174" s="367"/>
      <c r="N1174" s="367"/>
      <c r="O1174" s="367"/>
      <c r="P1174" s="367"/>
      <c r="Q1174" s="367"/>
      <c r="R1174" s="367"/>
      <c r="S1174" s="367"/>
      <c r="T1174" s="367"/>
      <c r="U1174" s="367"/>
    </row>
    <row r="1175" spans="1:21" x14ac:dyDescent="0.2">
      <c r="A1175" s="187" t="s">
        <v>2332</v>
      </c>
      <c r="B1175" s="190" t="s">
        <v>2333</v>
      </c>
      <c r="C1175" s="190" t="s">
        <v>2334</v>
      </c>
      <c r="D1175" s="186">
        <f t="shared" si="34"/>
        <v>38</v>
      </c>
      <c r="E1175" s="190"/>
      <c r="F1175" s="191">
        <v>3</v>
      </c>
      <c r="G1175" s="88"/>
      <c r="H1175" s="367"/>
      <c r="I1175" s="367"/>
      <c r="J1175" s="367"/>
      <c r="K1175" s="367"/>
      <c r="L1175" s="367"/>
      <c r="M1175" s="367"/>
      <c r="N1175" s="367"/>
      <c r="O1175" s="367"/>
      <c r="P1175" s="367"/>
      <c r="Q1175" s="367"/>
      <c r="R1175" s="367"/>
      <c r="S1175" s="367"/>
      <c r="T1175" s="367"/>
      <c r="U1175" s="367"/>
    </row>
    <row r="1176" spans="1:21" x14ac:dyDescent="0.2">
      <c r="A1176" s="187" t="s">
        <v>2337</v>
      </c>
      <c r="B1176" s="190" t="s">
        <v>2338</v>
      </c>
      <c r="C1176" s="190" t="s">
        <v>2339</v>
      </c>
      <c r="D1176" s="186">
        <f t="shared" si="34"/>
        <v>37</v>
      </c>
      <c r="E1176" s="190"/>
      <c r="F1176" s="191">
        <v>2.1</v>
      </c>
      <c r="G1176" s="88"/>
      <c r="H1176" s="367"/>
      <c r="I1176" s="367"/>
      <c r="J1176" s="367"/>
      <c r="K1176" s="367"/>
      <c r="L1176" s="367"/>
      <c r="M1176" s="367"/>
      <c r="N1176" s="367"/>
      <c r="O1176" s="367"/>
      <c r="P1176" s="367"/>
      <c r="Q1176" s="367"/>
      <c r="R1176" s="367"/>
      <c r="S1176" s="367"/>
      <c r="T1176" s="367"/>
      <c r="U1176" s="367"/>
    </row>
    <row r="1177" spans="1:21" x14ac:dyDescent="0.2">
      <c r="A1177" s="187" t="s">
        <v>2325</v>
      </c>
      <c r="B1177" s="190" t="s">
        <v>4905</v>
      </c>
      <c r="C1177" s="190" t="s">
        <v>4906</v>
      </c>
      <c r="D1177" s="186">
        <f t="shared" si="34"/>
        <v>40</v>
      </c>
      <c r="E1177" s="190"/>
      <c r="F1177" s="191">
        <v>3998</v>
      </c>
      <c r="G1177" s="88"/>
      <c r="H1177" s="367"/>
      <c r="I1177" s="367"/>
      <c r="J1177" s="367"/>
      <c r="K1177" s="367"/>
      <c r="L1177" s="367"/>
      <c r="M1177" s="367"/>
      <c r="N1177" s="367"/>
      <c r="O1177" s="367"/>
      <c r="P1177" s="367"/>
      <c r="Q1177" s="367"/>
      <c r="R1177" s="367"/>
      <c r="S1177" s="367"/>
      <c r="T1177" s="367"/>
      <c r="U1177" s="367"/>
    </row>
    <row r="1178" spans="1:21" x14ac:dyDescent="0.2">
      <c r="A1178" s="187" t="s">
        <v>2330</v>
      </c>
      <c r="B1178" s="190" t="s">
        <v>4907</v>
      </c>
      <c r="C1178" s="190" t="s">
        <v>4908</v>
      </c>
      <c r="D1178" s="186">
        <f t="shared" si="34"/>
        <v>39</v>
      </c>
      <c r="E1178" s="190"/>
      <c r="F1178" s="191">
        <v>2799</v>
      </c>
      <c r="G1178" s="88"/>
      <c r="H1178" s="367"/>
      <c r="I1178" s="367"/>
      <c r="J1178" s="367"/>
      <c r="K1178" s="367"/>
      <c r="L1178" s="367"/>
      <c r="M1178" s="367"/>
      <c r="N1178" s="367"/>
      <c r="O1178" s="367"/>
      <c r="P1178" s="367"/>
      <c r="Q1178" s="367"/>
      <c r="R1178" s="367"/>
      <c r="S1178" s="367"/>
      <c r="T1178" s="367"/>
      <c r="U1178" s="367"/>
    </row>
    <row r="1179" spans="1:21" x14ac:dyDescent="0.2">
      <c r="A1179" s="187" t="s">
        <v>2335</v>
      </c>
      <c r="B1179" s="190" t="s">
        <v>4909</v>
      </c>
      <c r="C1179" s="190" t="s">
        <v>4910</v>
      </c>
      <c r="D1179" s="186">
        <f t="shared" si="34"/>
        <v>38</v>
      </c>
      <c r="E1179" s="190"/>
      <c r="F1179" s="191">
        <v>6</v>
      </c>
      <c r="G1179" s="88"/>
      <c r="H1179" s="367"/>
      <c r="I1179" s="367"/>
      <c r="J1179" s="367"/>
      <c r="K1179" s="367"/>
      <c r="L1179" s="367"/>
      <c r="M1179" s="367"/>
      <c r="N1179" s="367"/>
      <c r="O1179" s="367"/>
      <c r="P1179" s="367"/>
      <c r="Q1179" s="367"/>
      <c r="R1179" s="367"/>
      <c r="S1179" s="367"/>
      <c r="T1179" s="367"/>
      <c r="U1179" s="367"/>
    </row>
    <row r="1180" spans="1:21" x14ac:dyDescent="0.2">
      <c r="A1180" s="187" t="s">
        <v>2340</v>
      </c>
      <c r="B1180" s="190" t="s">
        <v>4911</v>
      </c>
      <c r="C1180" s="190" t="s">
        <v>4912</v>
      </c>
      <c r="D1180" s="186">
        <f t="shared" si="34"/>
        <v>37</v>
      </c>
      <c r="E1180" s="190"/>
      <c r="F1180" s="191">
        <v>4.2</v>
      </c>
      <c r="G1180" s="88"/>
      <c r="H1180" s="367"/>
      <c r="I1180" s="367"/>
      <c r="J1180" s="367"/>
      <c r="K1180" s="367"/>
      <c r="L1180" s="367"/>
      <c r="M1180" s="367"/>
      <c r="N1180" s="367"/>
      <c r="O1180" s="367"/>
      <c r="P1180" s="367"/>
      <c r="Q1180" s="367"/>
      <c r="R1180" s="367"/>
      <c r="S1180" s="367"/>
      <c r="T1180" s="367"/>
      <c r="U1180" s="367"/>
    </row>
    <row r="1181" spans="1:21" x14ac:dyDescent="0.2">
      <c r="A1181" s="187" t="s">
        <v>2326</v>
      </c>
      <c r="B1181" s="190" t="s">
        <v>4913</v>
      </c>
      <c r="C1181" s="190" t="s">
        <v>4914</v>
      </c>
      <c r="D1181" s="186">
        <f t="shared" si="34"/>
        <v>40</v>
      </c>
      <c r="E1181" s="190"/>
      <c r="F1181" s="191">
        <v>5997</v>
      </c>
      <c r="G1181" s="88"/>
      <c r="H1181" s="367"/>
      <c r="I1181" s="367"/>
      <c r="J1181" s="367"/>
      <c r="K1181" s="367"/>
      <c r="L1181" s="367"/>
      <c r="M1181" s="367"/>
      <c r="N1181" s="367"/>
      <c r="O1181" s="367"/>
      <c r="P1181" s="367"/>
      <c r="Q1181" s="367"/>
      <c r="R1181" s="367"/>
      <c r="S1181" s="367"/>
      <c r="T1181" s="367"/>
      <c r="U1181" s="367"/>
    </row>
    <row r="1182" spans="1:21" x14ac:dyDescent="0.2">
      <c r="A1182" s="187" t="s">
        <v>2331</v>
      </c>
      <c r="B1182" s="190" t="s">
        <v>4915</v>
      </c>
      <c r="C1182" s="190" t="s">
        <v>4916</v>
      </c>
      <c r="D1182" s="186">
        <f t="shared" si="34"/>
        <v>39</v>
      </c>
      <c r="E1182" s="190"/>
      <c r="F1182" s="191">
        <v>4198</v>
      </c>
      <c r="G1182" s="88"/>
      <c r="H1182" s="367"/>
      <c r="I1182" s="367"/>
      <c r="J1182" s="367"/>
      <c r="K1182" s="367"/>
      <c r="L1182" s="367"/>
      <c r="M1182" s="367"/>
      <c r="N1182" s="367"/>
      <c r="O1182" s="367"/>
      <c r="P1182" s="367"/>
      <c r="Q1182" s="367"/>
      <c r="R1182" s="367"/>
      <c r="S1182" s="367"/>
      <c r="T1182" s="367"/>
      <c r="U1182" s="367"/>
    </row>
    <row r="1183" spans="1:21" x14ac:dyDescent="0.2">
      <c r="A1183" s="187" t="s">
        <v>2336</v>
      </c>
      <c r="B1183" s="190" t="s">
        <v>4917</v>
      </c>
      <c r="C1183" s="190" t="s">
        <v>4918</v>
      </c>
      <c r="D1183" s="186">
        <f t="shared" si="34"/>
        <v>38</v>
      </c>
      <c r="E1183" s="190"/>
      <c r="F1183" s="191">
        <v>9</v>
      </c>
      <c r="G1183" s="88"/>
      <c r="H1183" s="367"/>
      <c r="I1183" s="367"/>
      <c r="J1183" s="367"/>
      <c r="K1183" s="367"/>
      <c r="L1183" s="367"/>
      <c r="M1183" s="367"/>
      <c r="N1183" s="367"/>
      <c r="O1183" s="367"/>
      <c r="P1183" s="367"/>
      <c r="Q1183" s="367"/>
      <c r="R1183" s="367"/>
      <c r="S1183" s="367"/>
      <c r="T1183" s="367"/>
      <c r="U1183" s="367"/>
    </row>
    <row r="1184" spans="1:21" x14ac:dyDescent="0.2">
      <c r="A1184" s="187" t="s">
        <v>2341</v>
      </c>
      <c r="B1184" s="190" t="s">
        <v>4919</v>
      </c>
      <c r="C1184" s="190" t="s">
        <v>4920</v>
      </c>
      <c r="D1184" s="186">
        <f t="shared" si="34"/>
        <v>37</v>
      </c>
      <c r="E1184" s="190"/>
      <c r="F1184" s="191">
        <v>6.3</v>
      </c>
      <c r="G1184" s="88"/>
      <c r="H1184" s="367"/>
      <c r="I1184" s="367"/>
      <c r="J1184" s="367"/>
      <c r="K1184" s="367"/>
      <c r="L1184" s="367"/>
      <c r="M1184" s="367"/>
      <c r="N1184" s="367"/>
      <c r="O1184" s="367"/>
      <c r="P1184" s="367"/>
      <c r="Q1184" s="367"/>
      <c r="R1184" s="367"/>
      <c r="S1184" s="367"/>
      <c r="T1184" s="367"/>
      <c r="U1184" s="367"/>
    </row>
    <row r="1185" spans="1:21" x14ac:dyDescent="0.2">
      <c r="A1185" s="187" t="s">
        <v>3406</v>
      </c>
      <c r="B1185" s="190" t="s">
        <v>3407</v>
      </c>
      <c r="C1185" s="190" t="s">
        <v>3408</v>
      </c>
      <c r="D1185" s="186">
        <f t="shared" ref="D1185:D1236" si="35">LEN(C1185)</f>
        <v>37</v>
      </c>
      <c r="E1185" s="190"/>
      <c r="F1185" s="191">
        <v>1999</v>
      </c>
      <c r="G1185" s="88"/>
      <c r="H1185" s="367"/>
      <c r="I1185" s="367"/>
      <c r="J1185" s="367"/>
      <c r="K1185" s="367"/>
      <c r="L1185" s="367"/>
      <c r="M1185" s="367"/>
      <c r="N1185" s="367"/>
      <c r="O1185" s="367"/>
      <c r="P1185" s="367"/>
      <c r="Q1185" s="367"/>
      <c r="R1185" s="367"/>
      <c r="S1185" s="367"/>
      <c r="T1185" s="367"/>
      <c r="U1185" s="367"/>
    </row>
    <row r="1186" spans="1:21" x14ac:dyDescent="0.2">
      <c r="A1186" s="187" t="s">
        <v>3411</v>
      </c>
      <c r="B1186" s="190" t="s">
        <v>3412</v>
      </c>
      <c r="C1186" s="190" t="s">
        <v>3413</v>
      </c>
      <c r="D1186" s="186">
        <f t="shared" si="35"/>
        <v>39</v>
      </c>
      <c r="E1186" s="190"/>
      <c r="F1186" s="191">
        <f>1400</f>
        <v>1400</v>
      </c>
      <c r="G1186" s="88"/>
      <c r="H1186" s="367"/>
      <c r="I1186" s="367"/>
      <c r="J1186" s="367"/>
      <c r="K1186" s="367"/>
      <c r="L1186" s="367"/>
      <c r="M1186" s="367"/>
      <c r="N1186" s="367"/>
      <c r="O1186" s="367"/>
      <c r="P1186" s="367"/>
      <c r="Q1186" s="367"/>
      <c r="R1186" s="367"/>
      <c r="S1186" s="367"/>
      <c r="T1186" s="367"/>
      <c r="U1186" s="367"/>
    </row>
    <row r="1187" spans="1:21" x14ac:dyDescent="0.2">
      <c r="A1187" s="187" t="s">
        <v>3416</v>
      </c>
      <c r="B1187" s="190" t="s">
        <v>3417</v>
      </c>
      <c r="C1187" s="190" t="s">
        <v>3418</v>
      </c>
      <c r="D1187" s="186">
        <f t="shared" si="35"/>
        <v>35</v>
      </c>
      <c r="E1187" s="190"/>
      <c r="F1187" s="191">
        <v>3</v>
      </c>
      <c r="G1187" s="88"/>
      <c r="H1187" s="367"/>
      <c r="I1187" s="367"/>
      <c r="J1187" s="367"/>
      <c r="K1187" s="367"/>
      <c r="L1187" s="367"/>
      <c r="M1187" s="367"/>
      <c r="N1187" s="367"/>
      <c r="O1187" s="367"/>
      <c r="P1187" s="367"/>
      <c r="Q1187" s="367"/>
      <c r="R1187" s="367"/>
      <c r="S1187" s="367"/>
      <c r="T1187" s="367"/>
      <c r="U1187" s="367"/>
    </row>
    <row r="1188" spans="1:21" x14ac:dyDescent="0.2">
      <c r="A1188" s="187" t="s">
        <v>3421</v>
      </c>
      <c r="B1188" s="190" t="s">
        <v>3422</v>
      </c>
      <c r="C1188" s="190" t="s">
        <v>3423</v>
      </c>
      <c r="D1188" s="186">
        <f t="shared" si="35"/>
        <v>37</v>
      </c>
      <c r="E1188" s="190"/>
      <c r="F1188" s="191">
        <v>2.1</v>
      </c>
      <c r="G1188" s="88"/>
      <c r="H1188" s="367"/>
      <c r="I1188" s="367"/>
      <c r="J1188" s="367"/>
      <c r="K1188" s="367"/>
      <c r="L1188" s="367"/>
      <c r="M1188" s="367"/>
      <c r="N1188" s="367"/>
      <c r="O1188" s="367"/>
      <c r="P1188" s="367"/>
      <c r="Q1188" s="367"/>
      <c r="R1188" s="367"/>
      <c r="S1188" s="367"/>
      <c r="T1188" s="367"/>
      <c r="U1188" s="367"/>
    </row>
    <row r="1189" spans="1:21" x14ac:dyDescent="0.2">
      <c r="A1189" s="187" t="s">
        <v>3409</v>
      </c>
      <c r="B1189" s="190" t="s">
        <v>4921</v>
      </c>
      <c r="C1189" s="190" t="s">
        <v>4922</v>
      </c>
      <c r="D1189" s="186">
        <f t="shared" si="35"/>
        <v>37</v>
      </c>
      <c r="E1189" s="190"/>
      <c r="F1189" s="191">
        <v>3998</v>
      </c>
      <c r="G1189" s="88"/>
      <c r="H1189" s="367"/>
      <c r="I1189" s="367"/>
      <c r="J1189" s="367"/>
      <c r="K1189" s="367"/>
      <c r="L1189" s="367"/>
      <c r="M1189" s="367"/>
      <c r="N1189" s="367"/>
      <c r="O1189" s="367"/>
      <c r="P1189" s="367"/>
      <c r="Q1189" s="367"/>
      <c r="R1189" s="367"/>
      <c r="S1189" s="367"/>
      <c r="T1189" s="367"/>
      <c r="U1189" s="367"/>
    </row>
    <row r="1190" spans="1:21" x14ac:dyDescent="0.2">
      <c r="A1190" s="187" t="s">
        <v>3414</v>
      </c>
      <c r="B1190" s="190" t="s">
        <v>4923</v>
      </c>
      <c r="C1190" s="190" t="s">
        <v>4924</v>
      </c>
      <c r="D1190" s="186">
        <f t="shared" si="35"/>
        <v>39</v>
      </c>
      <c r="E1190" s="190"/>
      <c r="F1190" s="191">
        <v>2799</v>
      </c>
      <c r="G1190" s="88"/>
      <c r="H1190" s="367"/>
      <c r="I1190" s="367"/>
      <c r="J1190" s="367"/>
      <c r="K1190" s="367"/>
      <c r="L1190" s="367"/>
      <c r="M1190" s="367"/>
      <c r="N1190" s="367"/>
      <c r="O1190" s="367"/>
      <c r="P1190" s="367"/>
      <c r="Q1190" s="367"/>
      <c r="R1190" s="367"/>
      <c r="S1190" s="367"/>
      <c r="T1190" s="367"/>
      <c r="U1190" s="367"/>
    </row>
    <row r="1191" spans="1:21" x14ac:dyDescent="0.2">
      <c r="A1191" s="187" t="s">
        <v>3419</v>
      </c>
      <c r="B1191" s="190" t="s">
        <v>4925</v>
      </c>
      <c r="C1191" s="190" t="s">
        <v>4926</v>
      </c>
      <c r="D1191" s="186">
        <f t="shared" si="35"/>
        <v>35</v>
      </c>
      <c r="E1191" s="190"/>
      <c r="F1191" s="191">
        <v>6</v>
      </c>
      <c r="G1191" s="88"/>
      <c r="H1191" s="367"/>
      <c r="I1191" s="367"/>
      <c r="J1191" s="367"/>
      <c r="K1191" s="367"/>
      <c r="L1191" s="367"/>
      <c r="M1191" s="367"/>
      <c r="N1191" s="367"/>
      <c r="O1191" s="367"/>
      <c r="P1191" s="367"/>
      <c r="Q1191" s="367"/>
      <c r="R1191" s="367"/>
      <c r="S1191" s="367"/>
      <c r="T1191" s="367"/>
      <c r="U1191" s="367"/>
    </row>
    <row r="1192" spans="1:21" x14ac:dyDescent="0.2">
      <c r="A1192" s="187" t="s">
        <v>3424</v>
      </c>
      <c r="B1192" s="190" t="s">
        <v>4927</v>
      </c>
      <c r="C1192" s="190" t="s">
        <v>4928</v>
      </c>
      <c r="D1192" s="186">
        <f t="shared" si="35"/>
        <v>37</v>
      </c>
      <c r="E1192" s="190"/>
      <c r="F1192" s="191">
        <v>4.2</v>
      </c>
      <c r="G1192" s="88"/>
      <c r="H1192" s="367"/>
      <c r="I1192" s="367"/>
      <c r="J1192" s="367"/>
      <c r="K1192" s="367"/>
      <c r="L1192" s="367"/>
      <c r="M1192" s="367"/>
      <c r="N1192" s="367"/>
      <c r="O1192" s="367"/>
      <c r="P1192" s="367"/>
      <c r="Q1192" s="367"/>
      <c r="R1192" s="367"/>
      <c r="S1192" s="367"/>
      <c r="T1192" s="367"/>
      <c r="U1192" s="367"/>
    </row>
    <row r="1193" spans="1:21" x14ac:dyDescent="0.2">
      <c r="A1193" s="187" t="s">
        <v>3410</v>
      </c>
      <c r="B1193" s="190" t="s">
        <v>4929</v>
      </c>
      <c r="C1193" s="190" t="s">
        <v>4930</v>
      </c>
      <c r="D1193" s="186">
        <f t="shared" si="35"/>
        <v>37</v>
      </c>
      <c r="E1193" s="190"/>
      <c r="F1193" s="191">
        <v>5997</v>
      </c>
      <c r="G1193" s="88"/>
      <c r="H1193" s="367"/>
      <c r="I1193" s="367"/>
      <c r="J1193" s="367"/>
      <c r="K1193" s="367"/>
      <c r="L1193" s="367"/>
      <c r="M1193" s="367"/>
      <c r="N1193" s="367"/>
      <c r="O1193" s="367"/>
      <c r="P1193" s="367"/>
      <c r="Q1193" s="367"/>
      <c r="R1193" s="367"/>
      <c r="S1193" s="367"/>
      <c r="T1193" s="367"/>
      <c r="U1193" s="367"/>
    </row>
    <row r="1194" spans="1:21" x14ac:dyDescent="0.2">
      <c r="A1194" s="187" t="s">
        <v>3415</v>
      </c>
      <c r="B1194" s="190" t="s">
        <v>4931</v>
      </c>
      <c r="C1194" s="190" t="s">
        <v>4932</v>
      </c>
      <c r="D1194" s="186">
        <f t="shared" si="35"/>
        <v>39</v>
      </c>
      <c r="E1194" s="190"/>
      <c r="F1194" s="191">
        <v>4198</v>
      </c>
      <c r="G1194" s="88"/>
      <c r="H1194" s="367"/>
      <c r="I1194" s="367"/>
      <c r="J1194" s="367"/>
      <c r="K1194" s="367"/>
      <c r="L1194" s="367"/>
      <c r="M1194" s="367"/>
      <c r="N1194" s="367"/>
      <c r="O1194" s="367"/>
      <c r="P1194" s="367"/>
      <c r="Q1194" s="367"/>
      <c r="R1194" s="367"/>
      <c r="S1194" s="367"/>
      <c r="T1194" s="367"/>
      <c r="U1194" s="367"/>
    </row>
    <row r="1195" spans="1:21" x14ac:dyDescent="0.2">
      <c r="A1195" s="187" t="s">
        <v>3420</v>
      </c>
      <c r="B1195" s="190" t="s">
        <v>4933</v>
      </c>
      <c r="C1195" s="190" t="s">
        <v>4934</v>
      </c>
      <c r="D1195" s="186">
        <f t="shared" si="35"/>
        <v>35</v>
      </c>
      <c r="E1195" s="190"/>
      <c r="F1195" s="191">
        <v>9</v>
      </c>
      <c r="G1195" s="88"/>
      <c r="H1195" s="367"/>
      <c r="I1195" s="367"/>
      <c r="J1195" s="367"/>
      <c r="K1195" s="367"/>
      <c r="L1195" s="367"/>
      <c r="M1195" s="367"/>
      <c r="N1195" s="367"/>
      <c r="O1195" s="367"/>
      <c r="P1195" s="367"/>
      <c r="Q1195" s="367"/>
      <c r="R1195" s="367"/>
      <c r="S1195" s="367"/>
      <c r="T1195" s="367"/>
      <c r="U1195" s="367"/>
    </row>
    <row r="1196" spans="1:21" x14ac:dyDescent="0.2">
      <c r="A1196" s="187" t="s">
        <v>3425</v>
      </c>
      <c r="B1196" s="190" t="s">
        <v>4935</v>
      </c>
      <c r="C1196" s="190" t="s">
        <v>4936</v>
      </c>
      <c r="D1196" s="186">
        <f t="shared" si="35"/>
        <v>37</v>
      </c>
      <c r="E1196" s="190"/>
      <c r="F1196" s="191">
        <v>6.3</v>
      </c>
      <c r="G1196" s="88"/>
      <c r="H1196" s="367"/>
      <c r="I1196" s="367"/>
      <c r="J1196" s="367"/>
      <c r="K1196" s="367"/>
      <c r="L1196" s="367"/>
      <c r="M1196" s="367"/>
      <c r="N1196" s="367"/>
      <c r="O1196" s="367"/>
      <c r="P1196" s="367"/>
      <c r="Q1196" s="367"/>
      <c r="R1196" s="367"/>
      <c r="S1196" s="367"/>
      <c r="T1196" s="367"/>
      <c r="U1196" s="367"/>
    </row>
    <row r="1197" spans="1:21" ht="30" x14ac:dyDescent="0.2">
      <c r="A1197" s="187" t="s">
        <v>130</v>
      </c>
      <c r="B1197" s="190" t="s">
        <v>131</v>
      </c>
      <c r="C1197" s="190" t="s">
        <v>132</v>
      </c>
      <c r="D1197" s="186">
        <f t="shared" si="35"/>
        <v>38</v>
      </c>
      <c r="E1197" s="190"/>
      <c r="F1197" s="191">
        <v>795</v>
      </c>
      <c r="G1197" s="88"/>
      <c r="H1197" s="367" t="s">
        <v>3552</v>
      </c>
      <c r="I1197" s="367" t="s">
        <v>3538</v>
      </c>
      <c r="J1197" s="367" t="s">
        <v>3520</v>
      </c>
      <c r="K1197" s="367" t="s">
        <v>3539</v>
      </c>
      <c r="L1197" s="369">
        <v>42102</v>
      </c>
      <c r="M1197" s="369" t="s">
        <v>4937</v>
      </c>
      <c r="N1197" s="370">
        <v>67.56</v>
      </c>
      <c r="O1197" s="370">
        <v>19.05</v>
      </c>
      <c r="P1197" s="370">
        <v>19.05</v>
      </c>
      <c r="Q1197" s="370">
        <v>5.7</v>
      </c>
      <c r="R1197" s="371">
        <v>10</v>
      </c>
      <c r="S1197" s="371" t="s">
        <v>4938</v>
      </c>
      <c r="T1197" s="371" t="s">
        <v>4939</v>
      </c>
      <c r="U1197" s="371"/>
    </row>
    <row r="1198" spans="1:21" x14ac:dyDescent="0.2">
      <c r="A1198" s="187" t="s">
        <v>1811</v>
      </c>
      <c r="B1198" s="190" t="s">
        <v>1812</v>
      </c>
      <c r="C1198" s="190" t="s">
        <v>1813</v>
      </c>
      <c r="D1198" s="186">
        <f t="shared" si="35"/>
        <v>24</v>
      </c>
      <c r="E1198" s="190"/>
      <c r="F1198" s="191">
        <v>56</v>
      </c>
      <c r="G1198" s="88"/>
      <c r="H1198" s="367"/>
      <c r="I1198" s="367"/>
      <c r="J1198" s="367"/>
      <c r="K1198" s="367"/>
      <c r="L1198" s="367"/>
      <c r="M1198" s="367"/>
      <c r="N1198" s="367"/>
      <c r="O1198" s="367"/>
      <c r="P1198" s="367"/>
      <c r="Q1198" s="367"/>
      <c r="R1198" s="367"/>
      <c r="S1198" s="367"/>
      <c r="T1198" s="367"/>
      <c r="U1198" s="367"/>
    </row>
    <row r="1199" spans="1:21" x14ac:dyDescent="0.2">
      <c r="A1199" s="187" t="s">
        <v>1816</v>
      </c>
      <c r="B1199" s="190" t="s">
        <v>1817</v>
      </c>
      <c r="C1199" s="190" t="s">
        <v>1818</v>
      </c>
      <c r="D1199" s="186">
        <f t="shared" si="35"/>
        <v>25</v>
      </c>
      <c r="E1199" s="190"/>
      <c r="F1199" s="191">
        <v>112</v>
      </c>
      <c r="G1199" s="88"/>
      <c r="H1199" s="367"/>
      <c r="I1199" s="367"/>
      <c r="J1199" s="367"/>
      <c r="K1199" s="367"/>
      <c r="L1199" s="367"/>
      <c r="M1199" s="367"/>
      <c r="N1199" s="367"/>
      <c r="O1199" s="367"/>
      <c r="P1199" s="367"/>
      <c r="Q1199" s="367"/>
      <c r="R1199" s="367"/>
      <c r="S1199" s="367"/>
      <c r="T1199" s="367"/>
      <c r="U1199" s="367"/>
    </row>
    <row r="1200" spans="1:21" x14ac:dyDescent="0.2">
      <c r="A1200" s="187" t="s">
        <v>1814</v>
      </c>
      <c r="B1200" s="190" t="s">
        <v>4940</v>
      </c>
      <c r="C1200" s="190" t="s">
        <v>4941</v>
      </c>
      <c r="D1200" s="186">
        <f t="shared" si="35"/>
        <v>24</v>
      </c>
      <c r="E1200" s="190"/>
      <c r="F1200" s="191">
        <v>120</v>
      </c>
      <c r="G1200" s="88"/>
      <c r="H1200" s="367"/>
      <c r="I1200" s="367"/>
      <c r="J1200" s="367"/>
      <c r="K1200" s="367"/>
      <c r="L1200" s="367"/>
      <c r="M1200" s="367"/>
      <c r="N1200" s="367"/>
      <c r="O1200" s="367"/>
      <c r="P1200" s="367"/>
      <c r="Q1200" s="367"/>
      <c r="R1200" s="367"/>
      <c r="S1200" s="367"/>
      <c r="T1200" s="367"/>
      <c r="U1200" s="367"/>
    </row>
    <row r="1201" spans="1:21" x14ac:dyDescent="0.2">
      <c r="A1201" s="187" t="s">
        <v>1819</v>
      </c>
      <c r="B1201" s="190" t="s">
        <v>4942</v>
      </c>
      <c r="C1201" s="190" t="s">
        <v>4943</v>
      </c>
      <c r="D1201" s="186">
        <f t="shared" si="35"/>
        <v>25</v>
      </c>
      <c r="E1201" s="190"/>
      <c r="F1201" s="191">
        <v>239</v>
      </c>
      <c r="G1201" s="88"/>
      <c r="H1201" s="367"/>
      <c r="I1201" s="367"/>
      <c r="J1201" s="367"/>
      <c r="K1201" s="367"/>
      <c r="L1201" s="367"/>
      <c r="M1201" s="367"/>
      <c r="N1201" s="367"/>
      <c r="O1201" s="367"/>
      <c r="P1201" s="367"/>
      <c r="Q1201" s="367"/>
      <c r="R1201" s="367"/>
      <c r="S1201" s="367"/>
      <c r="T1201" s="367"/>
      <c r="U1201" s="367"/>
    </row>
    <row r="1202" spans="1:21" x14ac:dyDescent="0.2">
      <c r="A1202" s="187" t="s">
        <v>1815</v>
      </c>
      <c r="B1202" s="190" t="s">
        <v>4944</v>
      </c>
      <c r="C1202" s="190" t="s">
        <v>4945</v>
      </c>
      <c r="D1202" s="186">
        <f t="shared" si="35"/>
        <v>24</v>
      </c>
      <c r="E1202" s="190"/>
      <c r="F1202" s="191">
        <v>159</v>
      </c>
      <c r="G1202" s="88"/>
      <c r="H1202" s="367"/>
      <c r="I1202" s="367"/>
      <c r="J1202" s="367"/>
      <c r="K1202" s="367"/>
      <c r="L1202" s="367"/>
      <c r="M1202" s="367"/>
      <c r="N1202" s="367"/>
      <c r="O1202" s="367"/>
      <c r="P1202" s="367"/>
      <c r="Q1202" s="367"/>
      <c r="R1202" s="367"/>
      <c r="S1202" s="367"/>
      <c r="T1202" s="367"/>
      <c r="U1202" s="367"/>
    </row>
    <row r="1203" spans="1:21" x14ac:dyDescent="0.2">
      <c r="A1203" s="187" t="s">
        <v>1820</v>
      </c>
      <c r="B1203" s="190" t="s">
        <v>4946</v>
      </c>
      <c r="C1203" s="190" t="s">
        <v>4947</v>
      </c>
      <c r="D1203" s="186">
        <f t="shared" si="35"/>
        <v>25</v>
      </c>
      <c r="E1203" s="190"/>
      <c r="F1203" s="191">
        <v>318</v>
      </c>
      <c r="G1203" s="88"/>
      <c r="H1203" s="367"/>
      <c r="I1203" s="367"/>
      <c r="J1203" s="367"/>
      <c r="K1203" s="367"/>
      <c r="L1203" s="367"/>
      <c r="M1203" s="367"/>
      <c r="N1203" s="367"/>
      <c r="O1203" s="367"/>
      <c r="P1203" s="367"/>
      <c r="Q1203" s="367"/>
      <c r="R1203" s="367"/>
      <c r="S1203" s="367"/>
      <c r="T1203" s="367"/>
      <c r="U1203" s="367"/>
    </row>
    <row r="1204" spans="1:21" x14ac:dyDescent="0.2">
      <c r="A1204" s="187" t="s">
        <v>2906</v>
      </c>
      <c r="B1204" s="190" t="s">
        <v>2907</v>
      </c>
      <c r="C1204" s="190" t="s">
        <v>2908</v>
      </c>
      <c r="D1204" s="186">
        <f t="shared" si="35"/>
        <v>24</v>
      </c>
      <c r="E1204" s="190"/>
      <c r="F1204" s="191">
        <v>56</v>
      </c>
      <c r="G1204" s="88"/>
      <c r="H1204" s="367"/>
      <c r="I1204" s="367"/>
      <c r="J1204" s="367"/>
      <c r="K1204" s="367"/>
      <c r="L1204" s="367"/>
      <c r="M1204" s="367"/>
      <c r="N1204" s="367"/>
      <c r="O1204" s="367"/>
      <c r="P1204" s="367"/>
      <c r="Q1204" s="367"/>
      <c r="R1204" s="367"/>
      <c r="S1204" s="367"/>
      <c r="T1204" s="367"/>
      <c r="U1204" s="367"/>
    </row>
    <row r="1205" spans="1:21" x14ac:dyDescent="0.2">
      <c r="A1205" s="187" t="s">
        <v>2911</v>
      </c>
      <c r="B1205" s="190" t="s">
        <v>2912</v>
      </c>
      <c r="C1205" s="190" t="s">
        <v>2913</v>
      </c>
      <c r="D1205" s="186">
        <f t="shared" si="35"/>
        <v>22</v>
      </c>
      <c r="E1205" s="190"/>
      <c r="F1205" s="191">
        <v>112</v>
      </c>
      <c r="G1205" s="88"/>
      <c r="H1205" s="367"/>
      <c r="I1205" s="367"/>
      <c r="J1205" s="367"/>
      <c r="K1205" s="367"/>
      <c r="L1205" s="367"/>
      <c r="M1205" s="367"/>
      <c r="N1205" s="367"/>
      <c r="O1205" s="367"/>
      <c r="P1205" s="367"/>
      <c r="Q1205" s="367"/>
      <c r="R1205" s="367"/>
      <c r="S1205" s="367"/>
      <c r="T1205" s="367"/>
      <c r="U1205" s="367"/>
    </row>
    <row r="1206" spans="1:21" x14ac:dyDescent="0.2">
      <c r="A1206" s="187" t="s">
        <v>2909</v>
      </c>
      <c r="B1206" s="190" t="s">
        <v>4948</v>
      </c>
      <c r="C1206" s="190" t="s">
        <v>4949</v>
      </c>
      <c r="D1206" s="186">
        <f t="shared" si="35"/>
        <v>24</v>
      </c>
      <c r="E1206" s="190"/>
      <c r="F1206" s="191">
        <v>120</v>
      </c>
      <c r="G1206" s="88"/>
      <c r="H1206" s="367"/>
      <c r="I1206" s="367"/>
      <c r="J1206" s="367"/>
      <c r="K1206" s="367"/>
      <c r="L1206" s="367"/>
      <c r="M1206" s="367"/>
      <c r="N1206" s="367"/>
      <c r="O1206" s="367"/>
      <c r="P1206" s="367"/>
      <c r="Q1206" s="367"/>
      <c r="R1206" s="367"/>
      <c r="S1206" s="367"/>
      <c r="T1206" s="367"/>
      <c r="U1206" s="367"/>
    </row>
    <row r="1207" spans="1:21" x14ac:dyDescent="0.2">
      <c r="A1207" s="187" t="s">
        <v>2914</v>
      </c>
      <c r="B1207" s="190" t="s">
        <v>4950</v>
      </c>
      <c r="C1207" s="190" t="s">
        <v>4951</v>
      </c>
      <c r="D1207" s="186">
        <f t="shared" si="35"/>
        <v>22</v>
      </c>
      <c r="E1207" s="190"/>
      <c r="F1207" s="191">
        <v>239</v>
      </c>
      <c r="G1207" s="88"/>
      <c r="H1207" s="367"/>
      <c r="I1207" s="367"/>
      <c r="J1207" s="367"/>
      <c r="K1207" s="367"/>
      <c r="L1207" s="367"/>
      <c r="M1207" s="367"/>
      <c r="N1207" s="367"/>
      <c r="O1207" s="367"/>
      <c r="P1207" s="367"/>
      <c r="Q1207" s="367"/>
      <c r="R1207" s="367"/>
      <c r="S1207" s="367"/>
      <c r="T1207" s="367"/>
      <c r="U1207" s="367"/>
    </row>
    <row r="1208" spans="1:21" x14ac:dyDescent="0.2">
      <c r="A1208" s="187" t="s">
        <v>2910</v>
      </c>
      <c r="B1208" s="190" t="s">
        <v>4952</v>
      </c>
      <c r="C1208" s="190" t="s">
        <v>4953</v>
      </c>
      <c r="D1208" s="186">
        <f t="shared" si="35"/>
        <v>24</v>
      </c>
      <c r="E1208" s="190"/>
      <c r="F1208" s="191">
        <v>159</v>
      </c>
      <c r="G1208" s="88"/>
      <c r="H1208" s="367"/>
      <c r="I1208" s="367"/>
      <c r="J1208" s="367"/>
      <c r="K1208" s="367"/>
      <c r="L1208" s="367"/>
      <c r="M1208" s="367"/>
      <c r="N1208" s="367"/>
      <c r="O1208" s="367"/>
      <c r="P1208" s="367"/>
      <c r="Q1208" s="367"/>
      <c r="R1208" s="367"/>
      <c r="S1208" s="367"/>
      <c r="T1208" s="367"/>
      <c r="U1208" s="367"/>
    </row>
    <row r="1209" spans="1:21" x14ac:dyDescent="0.2">
      <c r="A1209" s="187" t="s">
        <v>2915</v>
      </c>
      <c r="B1209" s="190" t="s">
        <v>4954</v>
      </c>
      <c r="C1209" s="190" t="s">
        <v>4955</v>
      </c>
      <c r="D1209" s="186">
        <f t="shared" si="35"/>
        <v>22</v>
      </c>
      <c r="E1209" s="190"/>
      <c r="F1209" s="191">
        <v>318</v>
      </c>
      <c r="G1209" s="88"/>
      <c r="H1209" s="367"/>
      <c r="I1209" s="367"/>
      <c r="J1209" s="367"/>
      <c r="K1209" s="367"/>
      <c r="L1209" s="367"/>
      <c r="M1209" s="367"/>
      <c r="N1209" s="367"/>
      <c r="O1209" s="367"/>
      <c r="P1209" s="367"/>
      <c r="Q1209" s="367"/>
      <c r="R1209" s="367"/>
      <c r="S1209" s="367"/>
      <c r="T1209" s="367"/>
      <c r="U1209" s="367"/>
    </row>
    <row r="1210" spans="1:21" x14ac:dyDescent="0.2">
      <c r="A1210" s="187" t="s">
        <v>2052</v>
      </c>
      <c r="B1210" s="190" t="s">
        <v>2053</v>
      </c>
      <c r="C1210" s="190" t="s">
        <v>2054</v>
      </c>
      <c r="D1210" s="186">
        <f t="shared" si="35"/>
        <v>33</v>
      </c>
      <c r="E1210" s="190"/>
      <c r="F1210" s="191">
        <v>48</v>
      </c>
      <c r="G1210" s="88"/>
      <c r="H1210" s="367"/>
      <c r="I1210" s="367"/>
      <c r="J1210" s="367"/>
      <c r="K1210" s="367"/>
      <c r="L1210" s="367"/>
      <c r="M1210" s="367"/>
      <c r="N1210" s="367"/>
      <c r="O1210" s="367"/>
      <c r="P1210" s="367"/>
      <c r="Q1210" s="367"/>
      <c r="R1210" s="367"/>
      <c r="S1210" s="367"/>
      <c r="T1210" s="367"/>
      <c r="U1210" s="367"/>
    </row>
    <row r="1211" spans="1:21" x14ac:dyDescent="0.2">
      <c r="A1211" s="187" t="s">
        <v>2055</v>
      </c>
      <c r="B1211" s="190" t="s">
        <v>4956</v>
      </c>
      <c r="C1211" s="190" t="s">
        <v>4957</v>
      </c>
      <c r="D1211" s="186">
        <f t="shared" si="35"/>
        <v>33</v>
      </c>
      <c r="E1211" s="190"/>
      <c r="F1211" s="191">
        <v>96</v>
      </c>
      <c r="G1211" s="88"/>
      <c r="H1211" s="367"/>
      <c r="I1211" s="367"/>
      <c r="J1211" s="367"/>
      <c r="K1211" s="367"/>
      <c r="L1211" s="367"/>
      <c r="M1211" s="367"/>
      <c r="N1211" s="367"/>
      <c r="O1211" s="367"/>
      <c r="P1211" s="367"/>
      <c r="Q1211" s="367"/>
      <c r="R1211" s="367"/>
      <c r="S1211" s="367"/>
      <c r="T1211" s="367"/>
      <c r="U1211" s="367"/>
    </row>
    <row r="1212" spans="1:21" x14ac:dyDescent="0.2">
      <c r="A1212" s="187" t="s">
        <v>2056</v>
      </c>
      <c r="B1212" s="190" t="s">
        <v>4958</v>
      </c>
      <c r="C1212" s="190" t="s">
        <v>4959</v>
      </c>
      <c r="D1212" s="186">
        <f t="shared" si="35"/>
        <v>33</v>
      </c>
      <c r="E1212" s="190"/>
      <c r="F1212" s="191">
        <v>144</v>
      </c>
      <c r="G1212" s="88"/>
      <c r="H1212" s="367"/>
      <c r="I1212" s="367"/>
      <c r="J1212" s="367"/>
      <c r="K1212" s="367"/>
      <c r="L1212" s="367"/>
      <c r="M1212" s="367"/>
      <c r="N1212" s="367"/>
      <c r="O1212" s="367"/>
      <c r="P1212" s="367"/>
      <c r="Q1212" s="367"/>
      <c r="R1212" s="367"/>
      <c r="S1212" s="367"/>
      <c r="T1212" s="367"/>
      <c r="U1212" s="367"/>
    </row>
    <row r="1213" spans="1:21" x14ac:dyDescent="0.2">
      <c r="A1213" s="187" t="s">
        <v>3139</v>
      </c>
      <c r="B1213" s="190" t="s">
        <v>3140</v>
      </c>
      <c r="C1213" s="190" t="s">
        <v>3141</v>
      </c>
      <c r="D1213" s="186">
        <f t="shared" si="35"/>
        <v>30</v>
      </c>
      <c r="E1213" s="190"/>
      <c r="F1213" s="191">
        <v>48</v>
      </c>
      <c r="G1213" s="88"/>
      <c r="H1213" s="367"/>
      <c r="I1213" s="367"/>
      <c r="J1213" s="367"/>
      <c r="K1213" s="367"/>
      <c r="L1213" s="367"/>
      <c r="M1213" s="367"/>
      <c r="N1213" s="367"/>
      <c r="O1213" s="367"/>
      <c r="P1213" s="367"/>
      <c r="Q1213" s="367"/>
      <c r="R1213" s="367"/>
      <c r="S1213" s="367"/>
      <c r="T1213" s="367"/>
      <c r="U1213" s="367"/>
    </row>
    <row r="1214" spans="1:21" x14ac:dyDescent="0.2">
      <c r="A1214" s="187" t="s">
        <v>3142</v>
      </c>
      <c r="B1214" s="190" t="s">
        <v>4960</v>
      </c>
      <c r="C1214" s="190" t="s">
        <v>4961</v>
      </c>
      <c r="D1214" s="186">
        <f t="shared" si="35"/>
        <v>30</v>
      </c>
      <c r="E1214" s="190"/>
      <c r="F1214" s="191">
        <v>96</v>
      </c>
      <c r="G1214" s="88"/>
      <c r="H1214" s="367"/>
      <c r="I1214" s="367"/>
      <c r="J1214" s="367"/>
      <c r="K1214" s="367"/>
      <c r="L1214" s="367"/>
      <c r="M1214" s="367"/>
      <c r="N1214" s="367"/>
      <c r="O1214" s="367"/>
      <c r="P1214" s="367"/>
      <c r="Q1214" s="367"/>
      <c r="R1214" s="367"/>
      <c r="S1214" s="367"/>
      <c r="T1214" s="367"/>
      <c r="U1214" s="367"/>
    </row>
    <row r="1215" spans="1:21" x14ac:dyDescent="0.2">
      <c r="A1215" s="187" t="s">
        <v>3143</v>
      </c>
      <c r="B1215" s="190" t="s">
        <v>4962</v>
      </c>
      <c r="C1215" s="190" t="s">
        <v>4963</v>
      </c>
      <c r="D1215" s="186">
        <f t="shared" si="35"/>
        <v>30</v>
      </c>
      <c r="E1215" s="190"/>
      <c r="F1215" s="191">
        <v>144</v>
      </c>
      <c r="G1215" s="88"/>
      <c r="H1215" s="367"/>
      <c r="I1215" s="367"/>
      <c r="J1215" s="367"/>
      <c r="K1215" s="367"/>
      <c r="L1215" s="367"/>
      <c r="M1215" s="367"/>
      <c r="N1215" s="367"/>
      <c r="O1215" s="367"/>
      <c r="P1215" s="367"/>
      <c r="Q1215" s="367"/>
      <c r="R1215" s="367"/>
      <c r="S1215" s="367"/>
      <c r="T1215" s="367"/>
      <c r="U1215" s="367"/>
    </row>
    <row r="1216" spans="1:21" x14ac:dyDescent="0.2">
      <c r="A1216" s="187" t="s">
        <v>758</v>
      </c>
      <c r="B1216" s="190" t="s">
        <v>759</v>
      </c>
      <c r="C1216" s="190" t="s">
        <v>760</v>
      </c>
      <c r="D1216" s="186">
        <f t="shared" si="35"/>
        <v>33</v>
      </c>
      <c r="E1216" s="190"/>
      <c r="F1216" s="191">
        <v>10</v>
      </c>
      <c r="G1216" s="88"/>
      <c r="H1216" s="367" t="s">
        <v>64</v>
      </c>
      <c r="I1216" s="367" t="s">
        <v>3568</v>
      </c>
      <c r="J1216" s="367" t="s">
        <v>3581</v>
      </c>
      <c r="K1216" s="367" t="s">
        <v>3523</v>
      </c>
      <c r="L1216" s="369"/>
      <c r="M1216" s="369" t="s">
        <v>3523</v>
      </c>
      <c r="N1216" s="370">
        <v>54</v>
      </c>
      <c r="O1216" s="370">
        <v>17</v>
      </c>
      <c r="P1216" s="370">
        <v>12</v>
      </c>
      <c r="Q1216" s="370">
        <v>5</v>
      </c>
      <c r="R1216" s="371">
        <v>10</v>
      </c>
      <c r="S1216" s="371"/>
      <c r="T1216" s="371"/>
      <c r="U1216" s="371"/>
    </row>
    <row r="1217" spans="1:21" x14ac:dyDescent="0.2">
      <c r="A1217" s="187" t="s">
        <v>762</v>
      </c>
      <c r="B1217" s="190" t="s">
        <v>763</v>
      </c>
      <c r="C1217" s="190" t="s">
        <v>764</v>
      </c>
      <c r="D1217" s="186">
        <f t="shared" si="35"/>
        <v>33</v>
      </c>
      <c r="E1217" s="190"/>
      <c r="F1217" s="191">
        <v>10</v>
      </c>
      <c r="G1217" s="88"/>
      <c r="H1217" s="367" t="s">
        <v>64</v>
      </c>
      <c r="I1217" s="367" t="s">
        <v>3568</v>
      </c>
      <c r="J1217" s="367" t="s">
        <v>3581</v>
      </c>
      <c r="K1217" s="367" t="s">
        <v>3523</v>
      </c>
      <c r="L1217" s="369"/>
      <c r="M1217" s="369" t="s">
        <v>3523</v>
      </c>
      <c r="N1217" s="370">
        <v>54</v>
      </c>
      <c r="O1217" s="370">
        <v>17</v>
      </c>
      <c r="P1217" s="370">
        <v>12</v>
      </c>
      <c r="Q1217" s="370">
        <v>5</v>
      </c>
      <c r="R1217" s="371">
        <v>10</v>
      </c>
      <c r="S1217" s="371"/>
      <c r="T1217" s="371"/>
      <c r="U1217" s="371"/>
    </row>
    <row r="1218" spans="1:21" x14ac:dyDescent="0.2">
      <c r="A1218" s="187" t="s">
        <v>765</v>
      </c>
      <c r="B1218" s="190" t="s">
        <v>766</v>
      </c>
      <c r="C1218" s="190" t="s">
        <v>767</v>
      </c>
      <c r="D1218" s="186">
        <f t="shared" si="35"/>
        <v>33</v>
      </c>
      <c r="E1218" s="190"/>
      <c r="F1218" s="191">
        <v>10</v>
      </c>
      <c r="G1218" s="88"/>
      <c r="H1218" s="367" t="s">
        <v>64</v>
      </c>
      <c r="I1218" s="367" t="s">
        <v>3568</v>
      </c>
      <c r="J1218" s="367" t="s">
        <v>3581</v>
      </c>
      <c r="K1218" s="367" t="s">
        <v>3523</v>
      </c>
      <c r="L1218" s="369"/>
      <c r="M1218" s="369" t="s">
        <v>3523</v>
      </c>
      <c r="N1218" s="370">
        <v>54</v>
      </c>
      <c r="O1218" s="370">
        <v>17</v>
      </c>
      <c r="P1218" s="370">
        <v>12</v>
      </c>
      <c r="Q1218" s="370">
        <v>5</v>
      </c>
      <c r="R1218" s="371">
        <v>10</v>
      </c>
      <c r="S1218" s="371"/>
      <c r="T1218" s="371"/>
      <c r="U1218" s="371"/>
    </row>
    <row r="1219" spans="1:21" x14ac:dyDescent="0.2">
      <c r="A1219" s="187" t="s">
        <v>768</v>
      </c>
      <c r="B1219" s="190" t="s">
        <v>769</v>
      </c>
      <c r="C1219" s="190" t="s">
        <v>770</v>
      </c>
      <c r="D1219" s="186">
        <f t="shared" si="35"/>
        <v>33</v>
      </c>
      <c r="E1219" s="190"/>
      <c r="F1219" s="191">
        <v>10</v>
      </c>
      <c r="G1219" s="88"/>
      <c r="H1219" s="367" t="s">
        <v>64</v>
      </c>
      <c r="I1219" s="367" t="s">
        <v>3568</v>
      </c>
      <c r="J1219" s="367" t="s">
        <v>3581</v>
      </c>
      <c r="K1219" s="367" t="s">
        <v>3523</v>
      </c>
      <c r="L1219" s="369"/>
      <c r="M1219" s="369" t="s">
        <v>3523</v>
      </c>
      <c r="N1219" s="370">
        <v>54</v>
      </c>
      <c r="O1219" s="370">
        <v>17</v>
      </c>
      <c r="P1219" s="370">
        <v>12</v>
      </c>
      <c r="Q1219" s="370">
        <v>5</v>
      </c>
      <c r="R1219" s="371">
        <v>10</v>
      </c>
      <c r="S1219" s="371"/>
      <c r="T1219" s="371"/>
      <c r="U1219" s="371"/>
    </row>
    <row r="1220" spans="1:21" x14ac:dyDescent="0.2">
      <c r="A1220" s="187" t="s">
        <v>771</v>
      </c>
      <c r="B1220" s="190" t="s">
        <v>772</v>
      </c>
      <c r="C1220" s="190" t="s">
        <v>773</v>
      </c>
      <c r="D1220" s="186">
        <f t="shared" si="35"/>
        <v>33</v>
      </c>
      <c r="E1220" s="190"/>
      <c r="F1220" s="191">
        <v>10</v>
      </c>
      <c r="G1220" s="88"/>
      <c r="H1220" s="367" t="s">
        <v>64</v>
      </c>
      <c r="I1220" s="367" t="s">
        <v>3568</v>
      </c>
      <c r="J1220" s="367" t="s">
        <v>3581</v>
      </c>
      <c r="K1220" s="367" t="s">
        <v>3523</v>
      </c>
      <c r="L1220" s="369"/>
      <c r="M1220" s="369" t="s">
        <v>3523</v>
      </c>
      <c r="N1220" s="370">
        <v>54</v>
      </c>
      <c r="O1220" s="370">
        <v>17</v>
      </c>
      <c r="P1220" s="370">
        <v>12</v>
      </c>
      <c r="Q1220" s="370">
        <v>5</v>
      </c>
      <c r="R1220" s="371">
        <v>10</v>
      </c>
      <c r="S1220" s="371"/>
      <c r="T1220" s="371"/>
      <c r="U1220" s="371"/>
    </row>
    <row r="1221" spans="1:21" x14ac:dyDescent="0.2">
      <c r="A1221" s="187" t="s">
        <v>774</v>
      </c>
      <c r="B1221" s="190" t="s">
        <v>775</v>
      </c>
      <c r="C1221" s="190" t="s">
        <v>776</v>
      </c>
      <c r="D1221" s="186">
        <f t="shared" si="35"/>
        <v>33</v>
      </c>
      <c r="E1221" s="190"/>
      <c r="F1221" s="191">
        <v>10</v>
      </c>
      <c r="G1221" s="88"/>
      <c r="H1221" s="367" t="s">
        <v>64</v>
      </c>
      <c r="I1221" s="367" t="s">
        <v>3568</v>
      </c>
      <c r="J1221" s="367" t="s">
        <v>3581</v>
      </c>
      <c r="K1221" s="367" t="s">
        <v>3523</v>
      </c>
      <c r="L1221" s="369"/>
      <c r="M1221" s="369" t="s">
        <v>3523</v>
      </c>
      <c r="N1221" s="370">
        <v>54</v>
      </c>
      <c r="O1221" s="370">
        <v>17</v>
      </c>
      <c r="P1221" s="370">
        <v>12</v>
      </c>
      <c r="Q1221" s="370">
        <v>5</v>
      </c>
      <c r="R1221" s="371">
        <v>10</v>
      </c>
      <c r="S1221" s="371"/>
      <c r="T1221" s="371"/>
      <c r="U1221" s="371"/>
    </row>
    <row r="1222" spans="1:21" x14ac:dyDescent="0.2">
      <c r="A1222" s="187" t="s">
        <v>777</v>
      </c>
      <c r="B1222" s="190" t="s">
        <v>778</v>
      </c>
      <c r="C1222" s="190" t="s">
        <v>779</v>
      </c>
      <c r="D1222" s="186">
        <f t="shared" si="35"/>
        <v>33</v>
      </c>
      <c r="E1222" s="190"/>
      <c r="F1222" s="191">
        <v>10</v>
      </c>
      <c r="G1222" s="88"/>
      <c r="H1222" s="367" t="s">
        <v>64</v>
      </c>
      <c r="I1222" s="367" t="s">
        <v>3568</v>
      </c>
      <c r="J1222" s="367" t="s">
        <v>3581</v>
      </c>
      <c r="K1222" s="367" t="s">
        <v>3523</v>
      </c>
      <c r="L1222" s="369"/>
      <c r="M1222" s="369" t="s">
        <v>3523</v>
      </c>
      <c r="N1222" s="370">
        <v>54</v>
      </c>
      <c r="O1222" s="370">
        <v>17</v>
      </c>
      <c r="P1222" s="370">
        <v>12</v>
      </c>
      <c r="Q1222" s="370">
        <v>5</v>
      </c>
      <c r="R1222" s="371">
        <v>10</v>
      </c>
      <c r="S1222" s="371"/>
      <c r="T1222" s="371"/>
      <c r="U1222" s="371"/>
    </row>
    <row r="1223" spans="1:21" x14ac:dyDescent="0.2">
      <c r="A1223" s="187" t="s">
        <v>780</v>
      </c>
      <c r="B1223" s="190" t="s">
        <v>781</v>
      </c>
      <c r="C1223" s="190" t="s">
        <v>782</v>
      </c>
      <c r="D1223" s="186">
        <f t="shared" si="35"/>
        <v>33</v>
      </c>
      <c r="E1223" s="190"/>
      <c r="F1223" s="191">
        <v>10</v>
      </c>
      <c r="G1223" s="88"/>
      <c r="H1223" s="367" t="s">
        <v>64</v>
      </c>
      <c r="I1223" s="367" t="s">
        <v>3568</v>
      </c>
      <c r="J1223" s="367" t="s">
        <v>3581</v>
      </c>
      <c r="K1223" s="367" t="s">
        <v>3523</v>
      </c>
      <c r="L1223" s="369"/>
      <c r="M1223" s="369" t="s">
        <v>3523</v>
      </c>
      <c r="N1223" s="370">
        <v>54</v>
      </c>
      <c r="O1223" s="370">
        <v>17</v>
      </c>
      <c r="P1223" s="370">
        <v>12</v>
      </c>
      <c r="Q1223" s="370">
        <v>5</v>
      </c>
      <c r="R1223" s="371">
        <v>10</v>
      </c>
      <c r="S1223" s="371"/>
      <c r="T1223" s="371"/>
      <c r="U1223" s="371"/>
    </row>
    <row r="1224" spans="1:21" ht="30" x14ac:dyDescent="0.2">
      <c r="A1224" s="187" t="s">
        <v>783</v>
      </c>
      <c r="B1224" s="190" t="s">
        <v>784</v>
      </c>
      <c r="C1224" s="190" t="s">
        <v>785</v>
      </c>
      <c r="D1224" s="186">
        <f t="shared" si="35"/>
        <v>33</v>
      </c>
      <c r="E1224" s="190"/>
      <c r="F1224" s="191">
        <v>10</v>
      </c>
      <c r="G1224" s="88"/>
      <c r="H1224" s="367" t="s">
        <v>4964</v>
      </c>
      <c r="I1224" s="367" t="s">
        <v>3568</v>
      </c>
      <c r="J1224" s="367" t="s">
        <v>3581</v>
      </c>
      <c r="K1224" s="367" t="s">
        <v>3523</v>
      </c>
      <c r="L1224" s="369"/>
      <c r="M1224" s="369" t="s">
        <v>3523</v>
      </c>
      <c r="N1224" s="370">
        <v>54</v>
      </c>
      <c r="O1224" s="370">
        <v>17</v>
      </c>
      <c r="P1224" s="370">
        <v>12</v>
      </c>
      <c r="Q1224" s="370">
        <v>5</v>
      </c>
      <c r="R1224" s="371">
        <v>10</v>
      </c>
      <c r="S1224" s="371"/>
      <c r="T1224" s="371"/>
      <c r="U1224" s="371"/>
    </row>
    <row r="1225" spans="1:21" x14ac:dyDescent="0.2">
      <c r="A1225" s="187" t="s">
        <v>786</v>
      </c>
      <c r="B1225" s="190" t="s">
        <v>787</v>
      </c>
      <c r="C1225" s="190" t="s">
        <v>788</v>
      </c>
      <c r="D1225" s="186">
        <f t="shared" si="35"/>
        <v>33</v>
      </c>
      <c r="E1225" s="190"/>
      <c r="F1225" s="191">
        <v>10</v>
      </c>
      <c r="G1225" s="88"/>
      <c r="H1225" s="367" t="s">
        <v>64</v>
      </c>
      <c r="I1225" s="367" t="s">
        <v>3568</v>
      </c>
      <c r="J1225" s="367" t="s">
        <v>3581</v>
      </c>
      <c r="K1225" s="367" t="s">
        <v>3523</v>
      </c>
      <c r="L1225" s="369"/>
      <c r="M1225" s="369" t="s">
        <v>3523</v>
      </c>
      <c r="N1225" s="370">
        <v>54</v>
      </c>
      <c r="O1225" s="370">
        <v>17</v>
      </c>
      <c r="P1225" s="370">
        <v>12</v>
      </c>
      <c r="Q1225" s="370">
        <v>5</v>
      </c>
      <c r="R1225" s="371">
        <v>10</v>
      </c>
      <c r="S1225" s="371"/>
      <c r="T1225" s="371"/>
      <c r="U1225" s="371"/>
    </row>
    <row r="1226" spans="1:21" x14ac:dyDescent="0.2">
      <c r="A1226" s="187" t="s">
        <v>789</v>
      </c>
      <c r="B1226" s="190" t="s">
        <v>790</v>
      </c>
      <c r="C1226" s="190" t="s">
        <v>791</v>
      </c>
      <c r="D1226" s="186">
        <f t="shared" si="35"/>
        <v>33</v>
      </c>
      <c r="E1226" s="190"/>
      <c r="F1226" s="191">
        <v>10</v>
      </c>
      <c r="G1226" s="88"/>
      <c r="H1226" s="367" t="s">
        <v>64</v>
      </c>
      <c r="I1226" s="367" t="s">
        <v>3568</v>
      </c>
      <c r="J1226" s="367" t="s">
        <v>3581</v>
      </c>
      <c r="K1226" s="367" t="s">
        <v>3523</v>
      </c>
      <c r="L1226" s="369"/>
      <c r="M1226" s="369" t="s">
        <v>3523</v>
      </c>
      <c r="N1226" s="370">
        <v>54</v>
      </c>
      <c r="O1226" s="370">
        <v>17</v>
      </c>
      <c r="P1226" s="370">
        <v>12</v>
      </c>
      <c r="Q1226" s="370">
        <v>5</v>
      </c>
      <c r="R1226" s="371">
        <v>10</v>
      </c>
      <c r="S1226" s="371"/>
      <c r="T1226" s="371"/>
      <c r="U1226" s="371"/>
    </row>
    <row r="1227" spans="1:21" x14ac:dyDescent="0.2">
      <c r="A1227" s="187" t="s">
        <v>828</v>
      </c>
      <c r="B1227" s="190" t="s">
        <v>829</v>
      </c>
      <c r="C1227" s="190" t="s">
        <v>830</v>
      </c>
      <c r="D1227" s="186">
        <f t="shared" si="35"/>
        <v>28</v>
      </c>
      <c r="E1227" s="190"/>
      <c r="F1227" s="191">
        <v>20</v>
      </c>
      <c r="G1227" s="88"/>
      <c r="H1227" s="367" t="s">
        <v>64</v>
      </c>
      <c r="I1227" s="367" t="s">
        <v>3568</v>
      </c>
      <c r="J1227" s="367" t="s">
        <v>3581</v>
      </c>
      <c r="K1227" s="367" t="s">
        <v>3523</v>
      </c>
      <c r="L1227" s="369"/>
      <c r="M1227" s="369" t="s">
        <v>3523</v>
      </c>
      <c r="N1227" s="370">
        <v>54</v>
      </c>
      <c r="O1227" s="370">
        <v>17</v>
      </c>
      <c r="P1227" s="370">
        <v>12</v>
      </c>
      <c r="Q1227" s="370">
        <v>5</v>
      </c>
      <c r="R1227" s="371">
        <v>10</v>
      </c>
      <c r="S1227" s="371"/>
      <c r="T1227" s="371"/>
      <c r="U1227" s="371"/>
    </row>
    <row r="1228" spans="1:21" x14ac:dyDescent="0.2">
      <c r="A1228" s="187" t="s">
        <v>831</v>
      </c>
      <c r="B1228" s="190" t="s">
        <v>832</v>
      </c>
      <c r="C1228" s="190" t="s">
        <v>833</v>
      </c>
      <c r="D1228" s="186">
        <f t="shared" si="35"/>
        <v>28</v>
      </c>
      <c r="E1228" s="190"/>
      <c r="F1228" s="191">
        <v>20</v>
      </c>
      <c r="G1228" s="88"/>
      <c r="H1228" s="367" t="s">
        <v>64</v>
      </c>
      <c r="I1228" s="367" t="s">
        <v>3568</v>
      </c>
      <c r="J1228" s="367" t="s">
        <v>3581</v>
      </c>
      <c r="K1228" s="367" t="s">
        <v>3523</v>
      </c>
      <c r="L1228" s="369"/>
      <c r="M1228" s="369" t="s">
        <v>3523</v>
      </c>
      <c r="N1228" s="370">
        <v>54</v>
      </c>
      <c r="O1228" s="370">
        <v>17</v>
      </c>
      <c r="P1228" s="370">
        <v>12</v>
      </c>
      <c r="Q1228" s="370">
        <v>5</v>
      </c>
      <c r="R1228" s="371">
        <v>10</v>
      </c>
      <c r="S1228" s="371"/>
      <c r="T1228" s="371"/>
      <c r="U1228" s="371"/>
    </row>
    <row r="1229" spans="1:21" x14ac:dyDescent="0.2">
      <c r="A1229" s="187" t="s">
        <v>834</v>
      </c>
      <c r="B1229" s="190" t="s">
        <v>835</v>
      </c>
      <c r="C1229" s="190" t="s">
        <v>836</v>
      </c>
      <c r="D1229" s="186">
        <f t="shared" si="35"/>
        <v>28</v>
      </c>
      <c r="E1229" s="190"/>
      <c r="F1229" s="191">
        <v>20</v>
      </c>
      <c r="G1229" s="88"/>
      <c r="H1229" s="367" t="s">
        <v>64</v>
      </c>
      <c r="I1229" s="367" t="s">
        <v>3568</v>
      </c>
      <c r="J1229" s="367" t="s">
        <v>3581</v>
      </c>
      <c r="K1229" s="367" t="s">
        <v>3523</v>
      </c>
      <c r="L1229" s="369"/>
      <c r="M1229" s="369" t="s">
        <v>3523</v>
      </c>
      <c r="N1229" s="370">
        <v>54</v>
      </c>
      <c r="O1229" s="370">
        <v>17</v>
      </c>
      <c r="P1229" s="370">
        <v>12</v>
      </c>
      <c r="Q1229" s="370">
        <v>5</v>
      </c>
      <c r="R1229" s="371">
        <v>10</v>
      </c>
      <c r="S1229" s="371"/>
      <c r="T1229" s="371"/>
      <c r="U1229" s="371"/>
    </row>
    <row r="1230" spans="1:21" x14ac:dyDescent="0.2">
      <c r="A1230" s="187" t="s">
        <v>837</v>
      </c>
      <c r="B1230" s="190" t="s">
        <v>838</v>
      </c>
      <c r="C1230" s="190" t="s">
        <v>839</v>
      </c>
      <c r="D1230" s="186">
        <f t="shared" si="35"/>
        <v>28</v>
      </c>
      <c r="E1230" s="190"/>
      <c r="F1230" s="191">
        <v>20</v>
      </c>
      <c r="G1230" s="88"/>
      <c r="H1230" s="367" t="s">
        <v>64</v>
      </c>
      <c r="I1230" s="367" t="s">
        <v>3568</v>
      </c>
      <c r="J1230" s="367" t="s">
        <v>3581</v>
      </c>
      <c r="K1230" s="367" t="s">
        <v>3523</v>
      </c>
      <c r="L1230" s="369"/>
      <c r="M1230" s="369" t="s">
        <v>3523</v>
      </c>
      <c r="N1230" s="370">
        <v>54</v>
      </c>
      <c r="O1230" s="370">
        <v>17</v>
      </c>
      <c r="P1230" s="370">
        <v>12</v>
      </c>
      <c r="Q1230" s="370">
        <v>5</v>
      </c>
      <c r="R1230" s="371">
        <v>10</v>
      </c>
      <c r="S1230" s="371"/>
      <c r="T1230" s="371"/>
      <c r="U1230" s="371"/>
    </row>
    <row r="1231" spans="1:21" x14ac:dyDescent="0.2">
      <c r="A1231" s="187" t="s">
        <v>840</v>
      </c>
      <c r="B1231" s="190" t="s">
        <v>841</v>
      </c>
      <c r="C1231" s="190" t="s">
        <v>842</v>
      </c>
      <c r="D1231" s="186">
        <f t="shared" si="35"/>
        <v>28</v>
      </c>
      <c r="E1231" s="190"/>
      <c r="F1231" s="191">
        <v>20</v>
      </c>
      <c r="G1231" s="88"/>
      <c r="H1231" s="367" t="s">
        <v>64</v>
      </c>
      <c r="I1231" s="367" t="s">
        <v>3568</v>
      </c>
      <c r="J1231" s="367" t="s">
        <v>3581</v>
      </c>
      <c r="K1231" s="367" t="s">
        <v>3523</v>
      </c>
      <c r="L1231" s="369"/>
      <c r="M1231" s="369" t="s">
        <v>3523</v>
      </c>
      <c r="N1231" s="370">
        <v>54</v>
      </c>
      <c r="O1231" s="370">
        <v>17</v>
      </c>
      <c r="P1231" s="370">
        <v>12</v>
      </c>
      <c r="Q1231" s="370">
        <v>5</v>
      </c>
      <c r="R1231" s="371">
        <v>10</v>
      </c>
      <c r="S1231" s="371"/>
      <c r="T1231" s="371"/>
      <c r="U1231" s="371"/>
    </row>
    <row r="1232" spans="1:21" x14ac:dyDescent="0.2">
      <c r="A1232" s="187" t="s">
        <v>843</v>
      </c>
      <c r="B1232" s="190" t="s">
        <v>844</v>
      </c>
      <c r="C1232" s="190" t="s">
        <v>845</v>
      </c>
      <c r="D1232" s="186">
        <f t="shared" si="35"/>
        <v>28</v>
      </c>
      <c r="E1232" s="190"/>
      <c r="F1232" s="191">
        <v>20</v>
      </c>
      <c r="G1232" s="88"/>
      <c r="H1232" s="367" t="s">
        <v>64</v>
      </c>
      <c r="I1232" s="367" t="s">
        <v>3568</v>
      </c>
      <c r="J1232" s="367" t="s">
        <v>3581</v>
      </c>
      <c r="K1232" s="367" t="s">
        <v>3523</v>
      </c>
      <c r="L1232" s="369"/>
      <c r="M1232" s="369" t="s">
        <v>3523</v>
      </c>
      <c r="N1232" s="370">
        <v>54</v>
      </c>
      <c r="O1232" s="370">
        <v>17</v>
      </c>
      <c r="P1232" s="370">
        <v>12</v>
      </c>
      <c r="Q1232" s="370">
        <v>5</v>
      </c>
      <c r="R1232" s="371">
        <v>10</v>
      </c>
      <c r="S1232" s="371"/>
      <c r="T1232" s="371"/>
      <c r="U1232" s="371"/>
    </row>
    <row r="1233" spans="1:21" x14ac:dyDescent="0.2">
      <c r="A1233" s="187" t="s">
        <v>846</v>
      </c>
      <c r="B1233" s="190" t="s">
        <v>847</v>
      </c>
      <c r="C1233" s="190" t="s">
        <v>848</v>
      </c>
      <c r="D1233" s="186">
        <f t="shared" si="35"/>
        <v>28</v>
      </c>
      <c r="E1233" s="190"/>
      <c r="F1233" s="191">
        <v>20</v>
      </c>
      <c r="G1233" s="88"/>
      <c r="H1233" s="367" t="s">
        <v>64</v>
      </c>
      <c r="I1233" s="367" t="s">
        <v>3568</v>
      </c>
      <c r="J1233" s="367" t="s">
        <v>3581</v>
      </c>
      <c r="K1233" s="367" t="s">
        <v>3523</v>
      </c>
      <c r="L1233" s="369"/>
      <c r="M1233" s="369" t="s">
        <v>3523</v>
      </c>
      <c r="N1233" s="370">
        <v>54</v>
      </c>
      <c r="O1233" s="370">
        <v>17</v>
      </c>
      <c r="P1233" s="370">
        <v>12</v>
      </c>
      <c r="Q1233" s="370">
        <v>5</v>
      </c>
      <c r="R1233" s="371">
        <v>10</v>
      </c>
      <c r="S1233" s="371"/>
      <c r="T1233" s="371"/>
      <c r="U1233" s="371"/>
    </row>
    <row r="1234" spans="1:21" x14ac:dyDescent="0.2">
      <c r="A1234" s="187" t="s">
        <v>849</v>
      </c>
      <c r="B1234" s="190" t="s">
        <v>850</v>
      </c>
      <c r="C1234" s="190" t="s">
        <v>851</v>
      </c>
      <c r="D1234" s="186">
        <f t="shared" si="35"/>
        <v>28</v>
      </c>
      <c r="E1234" s="190"/>
      <c r="F1234" s="191">
        <v>20</v>
      </c>
      <c r="G1234" s="88"/>
      <c r="H1234" s="367" t="s">
        <v>64</v>
      </c>
      <c r="I1234" s="367" t="s">
        <v>3568</v>
      </c>
      <c r="J1234" s="367" t="s">
        <v>3581</v>
      </c>
      <c r="K1234" s="367" t="s">
        <v>3523</v>
      </c>
      <c r="L1234" s="369"/>
      <c r="M1234" s="369" t="s">
        <v>3523</v>
      </c>
      <c r="N1234" s="370">
        <v>54</v>
      </c>
      <c r="O1234" s="370">
        <v>17</v>
      </c>
      <c r="P1234" s="370">
        <v>12</v>
      </c>
      <c r="Q1234" s="370">
        <v>5</v>
      </c>
      <c r="R1234" s="371">
        <v>10</v>
      </c>
      <c r="S1234" s="371"/>
      <c r="T1234" s="371"/>
      <c r="U1234" s="371"/>
    </row>
    <row r="1235" spans="1:21" x14ac:dyDescent="0.2">
      <c r="A1235" s="187" t="s">
        <v>852</v>
      </c>
      <c r="B1235" s="190" t="s">
        <v>853</v>
      </c>
      <c r="C1235" s="190" t="s">
        <v>854</v>
      </c>
      <c r="D1235" s="186">
        <f t="shared" si="35"/>
        <v>28</v>
      </c>
      <c r="E1235" s="190"/>
      <c r="F1235" s="191">
        <v>20</v>
      </c>
      <c r="G1235" s="88"/>
      <c r="H1235" s="367" t="s">
        <v>64</v>
      </c>
      <c r="I1235" s="367" t="s">
        <v>3568</v>
      </c>
      <c r="J1235" s="367" t="s">
        <v>3581</v>
      </c>
      <c r="K1235" s="367" t="s">
        <v>3523</v>
      </c>
      <c r="L1235" s="369"/>
      <c r="M1235" s="369" t="s">
        <v>3523</v>
      </c>
      <c r="N1235" s="370">
        <v>54</v>
      </c>
      <c r="O1235" s="370">
        <v>17</v>
      </c>
      <c r="P1235" s="370">
        <v>12</v>
      </c>
      <c r="Q1235" s="370">
        <v>5</v>
      </c>
      <c r="R1235" s="371">
        <v>10</v>
      </c>
      <c r="S1235" s="371"/>
      <c r="T1235" s="371"/>
      <c r="U1235" s="371"/>
    </row>
    <row r="1236" spans="1:21" x14ac:dyDescent="0.2">
      <c r="A1236" s="187" t="s">
        <v>855</v>
      </c>
      <c r="B1236" s="190" t="s">
        <v>856</v>
      </c>
      <c r="C1236" s="190" t="s">
        <v>857</v>
      </c>
      <c r="D1236" s="186">
        <f t="shared" si="35"/>
        <v>28</v>
      </c>
      <c r="E1236" s="190"/>
      <c r="F1236" s="191">
        <v>20</v>
      </c>
      <c r="G1236" s="88"/>
      <c r="H1236" s="367" t="s">
        <v>64</v>
      </c>
      <c r="I1236" s="367" t="s">
        <v>3568</v>
      </c>
      <c r="J1236" s="367" t="s">
        <v>3581</v>
      </c>
      <c r="K1236" s="367" t="s">
        <v>3523</v>
      </c>
      <c r="L1236" s="369"/>
      <c r="M1236" s="369" t="s">
        <v>3523</v>
      </c>
      <c r="N1236" s="370">
        <v>54</v>
      </c>
      <c r="O1236" s="370">
        <v>17</v>
      </c>
      <c r="P1236" s="370">
        <v>12</v>
      </c>
      <c r="Q1236" s="370">
        <v>5</v>
      </c>
      <c r="R1236" s="371">
        <v>10</v>
      </c>
      <c r="S1236" s="371"/>
      <c r="T1236" s="371"/>
      <c r="U1236" s="371"/>
    </row>
    <row r="1237" spans="1:21" x14ac:dyDescent="0.2">
      <c r="A1237" s="187" t="s">
        <v>858</v>
      </c>
      <c r="B1237" s="190" t="s">
        <v>859</v>
      </c>
      <c r="C1237" s="190" t="s">
        <v>4965</v>
      </c>
      <c r="D1237" s="186">
        <f t="shared" ref="D1237:D1294" si="36">LEN(C1237)</f>
        <v>36</v>
      </c>
      <c r="E1237" s="190"/>
      <c r="F1237" s="191">
        <v>50</v>
      </c>
      <c r="G1237" s="88"/>
      <c r="H1237" s="367" t="s">
        <v>64</v>
      </c>
      <c r="I1237" s="367" t="s">
        <v>3568</v>
      </c>
      <c r="J1237" s="367" t="s">
        <v>3581</v>
      </c>
      <c r="K1237" s="367" t="s">
        <v>3523</v>
      </c>
      <c r="L1237" s="369"/>
      <c r="M1237" s="369" t="s">
        <v>3523</v>
      </c>
      <c r="N1237" s="370">
        <v>54</v>
      </c>
      <c r="O1237" s="370">
        <v>17</v>
      </c>
      <c r="P1237" s="370">
        <v>12</v>
      </c>
      <c r="Q1237" s="370">
        <v>5</v>
      </c>
      <c r="R1237" s="371">
        <v>10</v>
      </c>
      <c r="S1237" s="371"/>
      <c r="T1237" s="371"/>
      <c r="U1237" s="371"/>
    </row>
    <row r="1238" spans="1:21" x14ac:dyDescent="0.2">
      <c r="A1238" s="187" t="s">
        <v>4966</v>
      </c>
      <c r="B1238" s="190" t="s">
        <v>863</v>
      </c>
      <c r="C1238" s="190" t="s">
        <v>4967</v>
      </c>
      <c r="D1238" s="186">
        <f t="shared" si="36"/>
        <v>36</v>
      </c>
      <c r="E1238" s="190"/>
      <c r="F1238" s="191">
        <v>50</v>
      </c>
      <c r="G1238" s="88"/>
      <c r="H1238" s="367" t="s">
        <v>64</v>
      </c>
      <c r="I1238" s="367" t="s">
        <v>3568</v>
      </c>
      <c r="J1238" s="367" t="s">
        <v>3581</v>
      </c>
      <c r="K1238" s="367" t="s">
        <v>3523</v>
      </c>
      <c r="L1238" s="369"/>
      <c r="M1238" s="369" t="s">
        <v>3523</v>
      </c>
      <c r="N1238" s="370">
        <v>54</v>
      </c>
      <c r="O1238" s="370">
        <v>17</v>
      </c>
      <c r="P1238" s="370">
        <v>12</v>
      </c>
      <c r="Q1238" s="370">
        <v>5</v>
      </c>
      <c r="R1238" s="371">
        <v>10</v>
      </c>
      <c r="S1238" s="371"/>
      <c r="T1238" s="371"/>
      <c r="U1238" s="371"/>
    </row>
    <row r="1239" spans="1:21" x14ac:dyDescent="0.2">
      <c r="A1239" s="187" t="s">
        <v>4968</v>
      </c>
      <c r="B1239" s="190" t="s">
        <v>866</v>
      </c>
      <c r="C1239" s="190" t="s">
        <v>4969</v>
      </c>
      <c r="D1239" s="186">
        <f t="shared" si="36"/>
        <v>36</v>
      </c>
      <c r="E1239" s="190"/>
      <c r="F1239" s="191">
        <v>50</v>
      </c>
      <c r="G1239" s="88"/>
      <c r="H1239" s="367" t="s">
        <v>64</v>
      </c>
      <c r="I1239" s="367" t="s">
        <v>3568</v>
      </c>
      <c r="J1239" s="367" t="s">
        <v>3581</v>
      </c>
      <c r="K1239" s="367" t="s">
        <v>3523</v>
      </c>
      <c r="L1239" s="369"/>
      <c r="M1239" s="369" t="s">
        <v>3523</v>
      </c>
      <c r="N1239" s="370">
        <v>54</v>
      </c>
      <c r="O1239" s="370">
        <v>17</v>
      </c>
      <c r="P1239" s="370">
        <v>12</v>
      </c>
      <c r="Q1239" s="370">
        <v>5</v>
      </c>
      <c r="R1239" s="371">
        <v>10</v>
      </c>
      <c r="S1239" s="371"/>
      <c r="T1239" s="371"/>
      <c r="U1239" s="371"/>
    </row>
    <row r="1240" spans="1:21" x14ac:dyDescent="0.2">
      <c r="A1240" s="187" t="s">
        <v>868</v>
      </c>
      <c r="B1240" s="190" t="s">
        <v>869</v>
      </c>
      <c r="C1240" s="190" t="s">
        <v>4970</v>
      </c>
      <c r="D1240" s="186">
        <f t="shared" si="36"/>
        <v>36</v>
      </c>
      <c r="E1240" s="190"/>
      <c r="F1240" s="191">
        <v>50</v>
      </c>
      <c r="G1240" s="88"/>
      <c r="H1240" s="367" t="s">
        <v>64</v>
      </c>
      <c r="I1240" s="367" t="s">
        <v>3568</v>
      </c>
      <c r="J1240" s="367" t="s">
        <v>3581</v>
      </c>
      <c r="K1240" s="367" t="s">
        <v>3523</v>
      </c>
      <c r="L1240" s="369"/>
      <c r="M1240" s="369" t="s">
        <v>3523</v>
      </c>
      <c r="N1240" s="370">
        <v>54</v>
      </c>
      <c r="O1240" s="370">
        <v>17</v>
      </c>
      <c r="P1240" s="370">
        <v>12</v>
      </c>
      <c r="Q1240" s="370">
        <v>5</v>
      </c>
      <c r="R1240" s="371">
        <v>10</v>
      </c>
      <c r="S1240" s="371"/>
      <c r="T1240" s="371"/>
      <c r="U1240" s="371"/>
    </row>
    <row r="1241" spans="1:21" x14ac:dyDescent="0.2">
      <c r="A1241" s="187" t="s">
        <v>4971</v>
      </c>
      <c r="B1241" s="190" t="s">
        <v>872</v>
      </c>
      <c r="C1241" s="190" t="s">
        <v>4972</v>
      </c>
      <c r="D1241" s="186">
        <f t="shared" si="36"/>
        <v>36</v>
      </c>
      <c r="E1241" s="190"/>
      <c r="F1241" s="191">
        <v>50</v>
      </c>
      <c r="G1241" s="88"/>
      <c r="H1241" s="367" t="s">
        <v>64</v>
      </c>
      <c r="I1241" s="367" t="s">
        <v>3568</v>
      </c>
      <c r="J1241" s="367" t="s">
        <v>3581</v>
      </c>
      <c r="K1241" s="367" t="s">
        <v>3523</v>
      </c>
      <c r="L1241" s="369"/>
      <c r="M1241" s="369" t="s">
        <v>3523</v>
      </c>
      <c r="N1241" s="370">
        <v>54</v>
      </c>
      <c r="O1241" s="370">
        <v>17</v>
      </c>
      <c r="P1241" s="370">
        <v>12</v>
      </c>
      <c r="Q1241" s="370">
        <v>5</v>
      </c>
      <c r="R1241" s="371">
        <v>10</v>
      </c>
      <c r="S1241" s="371"/>
      <c r="T1241" s="371"/>
      <c r="U1241" s="371"/>
    </row>
    <row r="1242" spans="1:21" x14ac:dyDescent="0.2">
      <c r="A1242" s="187" t="s">
        <v>4973</v>
      </c>
      <c r="B1242" s="190" t="s">
        <v>875</v>
      </c>
      <c r="C1242" s="190" t="s">
        <v>4974</v>
      </c>
      <c r="D1242" s="186">
        <f t="shared" si="36"/>
        <v>36</v>
      </c>
      <c r="E1242" s="190"/>
      <c r="F1242" s="191">
        <v>50</v>
      </c>
      <c r="G1242" s="88"/>
      <c r="H1242" s="367" t="s">
        <v>64</v>
      </c>
      <c r="I1242" s="367" t="s">
        <v>3568</v>
      </c>
      <c r="J1242" s="367" t="s">
        <v>3581</v>
      </c>
      <c r="K1242" s="367" t="s">
        <v>3523</v>
      </c>
      <c r="L1242" s="369"/>
      <c r="M1242" s="369" t="s">
        <v>3523</v>
      </c>
      <c r="N1242" s="370">
        <v>54</v>
      </c>
      <c r="O1242" s="370">
        <v>17</v>
      </c>
      <c r="P1242" s="370">
        <v>12</v>
      </c>
      <c r="Q1242" s="370">
        <v>5</v>
      </c>
      <c r="R1242" s="371">
        <v>10</v>
      </c>
      <c r="S1242" s="371"/>
      <c r="T1242" s="371"/>
      <c r="U1242" s="371"/>
    </row>
    <row r="1243" spans="1:21" ht="30" x14ac:dyDescent="0.2">
      <c r="A1243" s="187" t="s">
        <v>877</v>
      </c>
      <c r="B1243" s="190" t="s">
        <v>4975</v>
      </c>
      <c r="C1243" s="190" t="s">
        <v>4976</v>
      </c>
      <c r="D1243" s="186">
        <f t="shared" si="36"/>
        <v>31</v>
      </c>
      <c r="E1243" s="190"/>
      <c r="F1243" s="191">
        <v>60</v>
      </c>
      <c r="G1243" s="88"/>
      <c r="H1243" s="367" t="s">
        <v>64</v>
      </c>
      <c r="I1243" s="367" t="s">
        <v>3568</v>
      </c>
      <c r="J1243" s="367" t="s">
        <v>3571</v>
      </c>
      <c r="K1243" s="367" t="s">
        <v>3523</v>
      </c>
      <c r="L1243" s="369"/>
      <c r="M1243" s="369" t="s">
        <v>3523</v>
      </c>
      <c r="N1243" s="370">
        <v>26</v>
      </c>
      <c r="O1243" s="370">
        <v>21</v>
      </c>
      <c r="P1243" s="370">
        <v>21</v>
      </c>
      <c r="Q1243" s="370">
        <v>3</v>
      </c>
      <c r="R1243" s="371">
        <v>10</v>
      </c>
      <c r="S1243" s="371"/>
      <c r="T1243" s="371"/>
      <c r="U1243" s="371"/>
    </row>
    <row r="1244" spans="1:21" ht="30" x14ac:dyDescent="0.2">
      <c r="A1244" s="187" t="s">
        <v>880</v>
      </c>
      <c r="B1244" s="190" t="s">
        <v>881</v>
      </c>
      <c r="C1244" s="190" t="s">
        <v>4977</v>
      </c>
      <c r="D1244" s="186">
        <f t="shared" si="36"/>
        <v>31</v>
      </c>
      <c r="E1244" s="190"/>
      <c r="F1244" s="191">
        <v>60</v>
      </c>
      <c r="G1244" s="88"/>
      <c r="H1244" s="367" t="s">
        <v>64</v>
      </c>
      <c r="I1244" s="367" t="s">
        <v>3568</v>
      </c>
      <c r="J1244" s="367" t="s">
        <v>3571</v>
      </c>
      <c r="K1244" s="367" t="s">
        <v>3523</v>
      </c>
      <c r="L1244" s="369"/>
      <c r="M1244" s="369" t="s">
        <v>3523</v>
      </c>
      <c r="N1244" s="370">
        <v>26</v>
      </c>
      <c r="O1244" s="370">
        <v>21</v>
      </c>
      <c r="P1244" s="370">
        <v>21</v>
      </c>
      <c r="Q1244" s="370">
        <v>3</v>
      </c>
      <c r="R1244" s="371">
        <v>10</v>
      </c>
      <c r="S1244" s="371"/>
      <c r="T1244" s="371"/>
      <c r="U1244" s="371"/>
    </row>
    <row r="1245" spans="1:21" ht="30" x14ac:dyDescent="0.2">
      <c r="A1245" s="187" t="s">
        <v>883</v>
      </c>
      <c r="B1245" s="190" t="s">
        <v>4978</v>
      </c>
      <c r="C1245" s="190" t="s">
        <v>4979</v>
      </c>
      <c r="D1245" s="186">
        <f t="shared" si="36"/>
        <v>31</v>
      </c>
      <c r="E1245" s="190"/>
      <c r="F1245" s="191">
        <v>60</v>
      </c>
      <c r="G1245" s="88"/>
      <c r="H1245" s="367" t="s">
        <v>64</v>
      </c>
      <c r="I1245" s="367" t="s">
        <v>3568</v>
      </c>
      <c r="J1245" s="367" t="s">
        <v>3571</v>
      </c>
      <c r="K1245" s="367" t="s">
        <v>3523</v>
      </c>
      <c r="L1245" s="369"/>
      <c r="M1245" s="369" t="s">
        <v>3523</v>
      </c>
      <c r="N1245" s="370">
        <v>26</v>
      </c>
      <c r="O1245" s="370">
        <v>21</v>
      </c>
      <c r="P1245" s="370">
        <v>21</v>
      </c>
      <c r="Q1245" s="370">
        <v>3</v>
      </c>
      <c r="R1245" s="371">
        <v>10</v>
      </c>
      <c r="S1245" s="371"/>
      <c r="T1245" s="371"/>
      <c r="U1245" s="371"/>
    </row>
    <row r="1246" spans="1:21" ht="30" x14ac:dyDescent="0.2">
      <c r="A1246" s="187" t="s">
        <v>886</v>
      </c>
      <c r="B1246" s="190" t="s">
        <v>887</v>
      </c>
      <c r="C1246" s="190" t="s">
        <v>4980</v>
      </c>
      <c r="D1246" s="186">
        <f t="shared" si="36"/>
        <v>31</v>
      </c>
      <c r="E1246" s="190"/>
      <c r="F1246" s="191">
        <v>60</v>
      </c>
      <c r="G1246" s="88"/>
      <c r="H1246" s="367" t="s">
        <v>64</v>
      </c>
      <c r="I1246" s="367" t="s">
        <v>3568</v>
      </c>
      <c r="J1246" s="367" t="s">
        <v>3571</v>
      </c>
      <c r="K1246" s="367" t="s">
        <v>3523</v>
      </c>
      <c r="L1246" s="369"/>
      <c r="M1246" s="369" t="s">
        <v>3523</v>
      </c>
      <c r="N1246" s="370">
        <v>26</v>
      </c>
      <c r="O1246" s="370">
        <v>21</v>
      </c>
      <c r="P1246" s="370">
        <v>21</v>
      </c>
      <c r="Q1246" s="370">
        <v>3</v>
      </c>
      <c r="R1246" s="371">
        <v>10</v>
      </c>
      <c r="S1246" s="371"/>
      <c r="T1246" s="371"/>
      <c r="U1246" s="371"/>
    </row>
    <row r="1247" spans="1:21" ht="30" x14ac:dyDescent="0.2">
      <c r="A1247" s="187" t="s">
        <v>892</v>
      </c>
      <c r="B1247" s="190" t="s">
        <v>893</v>
      </c>
      <c r="C1247" s="190" t="s">
        <v>4981</v>
      </c>
      <c r="D1247" s="186">
        <f t="shared" si="36"/>
        <v>31</v>
      </c>
      <c r="E1247" s="190"/>
      <c r="F1247" s="191">
        <v>60</v>
      </c>
      <c r="G1247" s="88"/>
      <c r="H1247" s="367" t="s">
        <v>64</v>
      </c>
      <c r="I1247" s="367" t="s">
        <v>3568</v>
      </c>
      <c r="J1247" s="367" t="s">
        <v>3571</v>
      </c>
      <c r="K1247" s="367" t="s">
        <v>3523</v>
      </c>
      <c r="L1247" s="369"/>
      <c r="M1247" s="369" t="s">
        <v>3523</v>
      </c>
      <c r="N1247" s="370">
        <v>26</v>
      </c>
      <c r="O1247" s="370">
        <v>21</v>
      </c>
      <c r="P1247" s="370">
        <v>21</v>
      </c>
      <c r="Q1247" s="370">
        <v>3</v>
      </c>
      <c r="R1247" s="371">
        <v>10</v>
      </c>
      <c r="S1247" s="371"/>
      <c r="T1247" s="371"/>
      <c r="U1247" s="371"/>
    </row>
    <row r="1248" spans="1:21" ht="30" x14ac:dyDescent="0.2">
      <c r="A1248" s="187" t="s">
        <v>895</v>
      </c>
      <c r="B1248" s="190" t="s">
        <v>896</v>
      </c>
      <c r="C1248" s="190" t="s">
        <v>4982</v>
      </c>
      <c r="D1248" s="186">
        <f t="shared" si="36"/>
        <v>31</v>
      </c>
      <c r="E1248" s="190"/>
      <c r="F1248" s="191">
        <v>65</v>
      </c>
      <c r="G1248" s="88"/>
      <c r="H1248" s="367" t="s">
        <v>64</v>
      </c>
      <c r="I1248" s="367" t="s">
        <v>3568</v>
      </c>
      <c r="J1248" s="367" t="s">
        <v>3571</v>
      </c>
      <c r="K1248" s="367" t="s">
        <v>3523</v>
      </c>
      <c r="L1248" s="369"/>
      <c r="M1248" s="369" t="s">
        <v>3523</v>
      </c>
      <c r="N1248" s="370">
        <v>26</v>
      </c>
      <c r="O1248" s="370">
        <v>21</v>
      </c>
      <c r="P1248" s="370">
        <v>21</v>
      </c>
      <c r="Q1248" s="370">
        <v>3</v>
      </c>
      <c r="R1248" s="371">
        <v>10</v>
      </c>
      <c r="S1248" s="371"/>
      <c r="T1248" s="371"/>
      <c r="U1248" s="371"/>
    </row>
    <row r="1249" spans="1:32" ht="30" x14ac:dyDescent="0.2">
      <c r="A1249" s="187" t="s">
        <v>250</v>
      </c>
      <c r="B1249" s="190" t="s">
        <v>251</v>
      </c>
      <c r="C1249" s="190" t="s">
        <v>252</v>
      </c>
      <c r="D1249" s="186">
        <f t="shared" si="36"/>
        <v>32</v>
      </c>
      <c r="E1249" s="190"/>
      <c r="F1249" s="191">
        <v>1095</v>
      </c>
      <c r="G1249" s="367"/>
      <c r="H1249" s="367" t="s">
        <v>3518</v>
      </c>
      <c r="I1249" s="367" t="s">
        <v>4983</v>
      </c>
      <c r="J1249" s="367" t="s">
        <v>3520</v>
      </c>
      <c r="K1249" s="367" t="s">
        <v>4984</v>
      </c>
      <c r="L1249" s="369"/>
      <c r="M1249" s="369" t="s">
        <v>3522</v>
      </c>
      <c r="N1249" s="370">
        <v>49</v>
      </c>
      <c r="O1249" s="370">
        <v>41</v>
      </c>
      <c r="P1249" s="370">
        <v>29</v>
      </c>
      <c r="Q1249" s="370">
        <v>13</v>
      </c>
      <c r="R1249" s="371">
        <v>6</v>
      </c>
      <c r="S1249" s="371" t="s">
        <v>4985</v>
      </c>
      <c r="T1249" s="371" t="s">
        <v>3542</v>
      </c>
      <c r="U1249" s="371"/>
      <c r="V1249" s="367" t="s">
        <v>3524</v>
      </c>
      <c r="W1249" s="367" t="s">
        <v>3525</v>
      </c>
      <c r="X1249" s="367" t="s">
        <v>3524</v>
      </c>
      <c r="Y1249" s="367" t="s">
        <v>3526</v>
      </c>
      <c r="Z1249" s="367" t="s">
        <v>3524</v>
      </c>
      <c r="AA1249" s="367" t="s">
        <v>3527</v>
      </c>
      <c r="AB1249" s="367"/>
      <c r="AC1249" s="367" t="s">
        <v>3528</v>
      </c>
      <c r="AD1249" s="367" t="s">
        <v>3529</v>
      </c>
      <c r="AE1249" s="367" t="s">
        <v>3529</v>
      </c>
      <c r="AF1249" s="367">
        <v>3</v>
      </c>
    </row>
    <row r="1250" spans="1:32" x14ac:dyDescent="0.2">
      <c r="A1250" s="187" t="s">
        <v>321</v>
      </c>
      <c r="B1250" s="190" t="s">
        <v>322</v>
      </c>
      <c r="C1250" s="190" t="s">
        <v>323</v>
      </c>
      <c r="D1250" s="186">
        <f t="shared" si="36"/>
        <v>35</v>
      </c>
      <c r="E1250" s="190"/>
      <c r="F1250" s="191">
        <v>150</v>
      </c>
      <c r="G1250" s="367"/>
      <c r="H1250" s="367"/>
      <c r="I1250" s="367"/>
      <c r="J1250" s="367"/>
      <c r="K1250" s="367"/>
      <c r="L1250" s="367"/>
      <c r="M1250" s="367"/>
      <c r="N1250" s="367"/>
      <c r="O1250" s="367"/>
      <c r="P1250" s="367"/>
      <c r="Q1250" s="367"/>
      <c r="R1250" s="367"/>
      <c r="S1250" s="367"/>
      <c r="T1250" s="367"/>
      <c r="U1250" s="367"/>
      <c r="V1250" s="367"/>
      <c r="W1250" s="367"/>
      <c r="X1250" s="367"/>
      <c r="Y1250" s="367"/>
      <c r="Z1250" s="367"/>
      <c r="AA1250" s="367"/>
      <c r="AB1250" s="367"/>
      <c r="AC1250" s="367"/>
      <c r="AD1250" s="367"/>
      <c r="AE1250" s="367"/>
      <c r="AF1250" s="367"/>
    </row>
    <row r="1251" spans="1:32" x14ac:dyDescent="0.2">
      <c r="A1251" s="187" t="s">
        <v>1236</v>
      </c>
      <c r="B1251" s="190" t="s">
        <v>1237</v>
      </c>
      <c r="C1251" s="190" t="s">
        <v>1238</v>
      </c>
      <c r="D1251" s="186">
        <f t="shared" si="36"/>
        <v>31</v>
      </c>
      <c r="E1251" s="190"/>
      <c r="F1251" s="191">
        <v>154</v>
      </c>
      <c r="G1251" s="367"/>
      <c r="H1251" s="367"/>
      <c r="I1251" s="367"/>
      <c r="J1251" s="367"/>
      <c r="K1251" s="367"/>
      <c r="L1251" s="367"/>
      <c r="M1251" s="367"/>
      <c r="N1251" s="367"/>
      <c r="O1251" s="367"/>
      <c r="P1251" s="367"/>
      <c r="Q1251" s="367"/>
      <c r="R1251" s="367"/>
      <c r="S1251" s="367"/>
      <c r="T1251" s="367"/>
      <c r="U1251" s="367"/>
      <c r="V1251" s="367"/>
      <c r="W1251" s="367"/>
      <c r="X1251" s="367"/>
      <c r="Y1251" s="367"/>
      <c r="Z1251" s="367"/>
      <c r="AA1251" s="367"/>
      <c r="AB1251" s="367"/>
      <c r="AC1251" s="367"/>
      <c r="AD1251" s="367"/>
      <c r="AE1251" s="367"/>
      <c r="AF1251" s="367"/>
    </row>
    <row r="1252" spans="1:32" x14ac:dyDescent="0.2">
      <c r="A1252" s="187" t="s">
        <v>1241</v>
      </c>
      <c r="B1252" s="190" t="s">
        <v>1242</v>
      </c>
      <c r="C1252" s="190" t="s">
        <v>1243</v>
      </c>
      <c r="D1252" s="186">
        <f t="shared" si="36"/>
        <v>32</v>
      </c>
      <c r="E1252" s="190"/>
      <c r="F1252" s="191">
        <v>219</v>
      </c>
      <c r="G1252" s="367"/>
      <c r="H1252" s="367"/>
      <c r="I1252" s="367"/>
      <c r="J1252" s="367"/>
      <c r="K1252" s="367"/>
      <c r="L1252" s="367"/>
      <c r="M1252" s="367"/>
      <c r="N1252" s="367"/>
      <c r="O1252" s="367"/>
      <c r="P1252" s="367"/>
      <c r="Q1252" s="367"/>
      <c r="R1252" s="367"/>
      <c r="S1252" s="367"/>
      <c r="T1252" s="367"/>
      <c r="U1252" s="367"/>
      <c r="V1252" s="367"/>
      <c r="W1252" s="367"/>
      <c r="X1252" s="367"/>
      <c r="Y1252" s="367"/>
      <c r="Z1252" s="367"/>
      <c r="AA1252" s="367"/>
      <c r="AB1252" s="367"/>
      <c r="AC1252" s="367"/>
      <c r="AD1252" s="367"/>
      <c r="AE1252" s="367"/>
      <c r="AF1252" s="367"/>
    </row>
    <row r="1253" spans="1:32" x14ac:dyDescent="0.2">
      <c r="A1253" s="187" t="s">
        <v>1239</v>
      </c>
      <c r="B1253" s="190" t="s">
        <v>4986</v>
      </c>
      <c r="C1253" s="190" t="s">
        <v>4987</v>
      </c>
      <c r="D1253" s="186">
        <f t="shared" si="36"/>
        <v>31</v>
      </c>
      <c r="E1253" s="190"/>
      <c r="F1253" s="191">
        <v>329</v>
      </c>
      <c r="G1253" s="367"/>
      <c r="H1253" s="367"/>
      <c r="I1253" s="367"/>
      <c r="J1253" s="367"/>
      <c r="K1253" s="367"/>
      <c r="L1253" s="367"/>
      <c r="M1253" s="367"/>
      <c r="N1253" s="367"/>
      <c r="O1253" s="367"/>
      <c r="P1253" s="367"/>
      <c r="Q1253" s="367"/>
      <c r="R1253" s="367"/>
      <c r="S1253" s="367"/>
      <c r="T1253" s="367"/>
      <c r="U1253" s="367"/>
      <c r="V1253" s="367"/>
      <c r="W1253" s="367"/>
      <c r="X1253" s="367"/>
      <c r="Y1253" s="367"/>
      <c r="Z1253" s="367"/>
      <c r="AA1253" s="367"/>
      <c r="AB1253" s="367"/>
      <c r="AC1253" s="367"/>
      <c r="AD1253" s="367"/>
      <c r="AE1253" s="367"/>
      <c r="AF1253" s="367"/>
    </row>
    <row r="1254" spans="1:32" x14ac:dyDescent="0.2">
      <c r="A1254" s="187" t="s">
        <v>1244</v>
      </c>
      <c r="B1254" s="190" t="s">
        <v>4988</v>
      </c>
      <c r="C1254" s="190" t="s">
        <v>4989</v>
      </c>
      <c r="D1254" s="186">
        <f t="shared" si="36"/>
        <v>32</v>
      </c>
      <c r="E1254" s="190"/>
      <c r="F1254" s="191">
        <v>470</v>
      </c>
      <c r="G1254" s="367"/>
      <c r="H1254" s="367"/>
      <c r="I1254" s="367"/>
      <c r="J1254" s="367"/>
      <c r="K1254" s="367"/>
      <c r="L1254" s="367"/>
      <c r="M1254" s="367"/>
      <c r="N1254" s="367"/>
      <c r="O1254" s="367"/>
      <c r="P1254" s="367"/>
      <c r="Q1254" s="367"/>
      <c r="R1254" s="367"/>
      <c r="S1254" s="367"/>
      <c r="T1254" s="367"/>
      <c r="U1254" s="367"/>
      <c r="V1254" s="367"/>
      <c r="W1254" s="367"/>
      <c r="X1254" s="367"/>
      <c r="Y1254" s="367"/>
      <c r="Z1254" s="367"/>
      <c r="AA1254" s="367"/>
      <c r="AB1254" s="367"/>
      <c r="AC1254" s="367"/>
      <c r="AD1254" s="367"/>
      <c r="AE1254" s="367"/>
      <c r="AF1254" s="367"/>
    </row>
    <row r="1255" spans="1:32" x14ac:dyDescent="0.2">
      <c r="A1255" s="187" t="s">
        <v>1240</v>
      </c>
      <c r="B1255" s="190" t="s">
        <v>4990</v>
      </c>
      <c r="C1255" s="190" t="s">
        <v>4991</v>
      </c>
      <c r="D1255" s="186">
        <f t="shared" si="36"/>
        <v>31</v>
      </c>
      <c r="E1255" s="190"/>
      <c r="F1255" s="191">
        <v>438</v>
      </c>
      <c r="G1255" s="367"/>
      <c r="H1255" s="367"/>
      <c r="I1255" s="367"/>
      <c r="J1255" s="367"/>
      <c r="K1255" s="367"/>
      <c r="L1255" s="367"/>
      <c r="M1255" s="367"/>
      <c r="N1255" s="367"/>
      <c r="O1255" s="367"/>
      <c r="P1255" s="367"/>
      <c r="Q1255" s="367"/>
      <c r="R1255" s="367"/>
      <c r="S1255" s="367"/>
      <c r="T1255" s="367"/>
      <c r="U1255" s="367"/>
      <c r="V1255" s="367"/>
      <c r="W1255" s="367"/>
      <c r="X1255" s="367"/>
      <c r="Y1255" s="367"/>
      <c r="Z1255" s="367"/>
      <c r="AA1255" s="367"/>
      <c r="AB1255" s="367"/>
      <c r="AC1255" s="367"/>
      <c r="AD1255" s="367"/>
      <c r="AE1255" s="367"/>
      <c r="AF1255" s="367"/>
    </row>
    <row r="1256" spans="1:32" x14ac:dyDescent="0.2">
      <c r="A1256" s="187" t="s">
        <v>1245</v>
      </c>
      <c r="B1256" s="190" t="s">
        <v>4992</v>
      </c>
      <c r="C1256" s="190" t="s">
        <v>4993</v>
      </c>
      <c r="D1256" s="186">
        <f t="shared" si="36"/>
        <v>32</v>
      </c>
      <c r="E1256" s="190"/>
      <c r="F1256" s="191">
        <v>626</v>
      </c>
      <c r="G1256" s="367"/>
      <c r="H1256" s="367"/>
      <c r="I1256" s="367"/>
      <c r="J1256" s="367"/>
      <c r="K1256" s="367"/>
      <c r="L1256" s="367"/>
      <c r="M1256" s="367"/>
      <c r="N1256" s="367"/>
      <c r="O1256" s="367"/>
      <c r="P1256" s="367"/>
      <c r="Q1256" s="367"/>
      <c r="R1256" s="367"/>
      <c r="S1256" s="367"/>
      <c r="T1256" s="367"/>
      <c r="U1256" s="367"/>
      <c r="V1256" s="367"/>
      <c r="W1256" s="367"/>
      <c r="X1256" s="367"/>
      <c r="Y1256" s="367"/>
      <c r="Z1256" s="367"/>
      <c r="AA1256" s="367"/>
      <c r="AB1256" s="367"/>
      <c r="AC1256" s="367"/>
      <c r="AD1256" s="367"/>
      <c r="AE1256" s="367"/>
      <c r="AF1256" s="367"/>
    </row>
    <row r="1257" spans="1:32" x14ac:dyDescent="0.2">
      <c r="A1257" s="187" t="s">
        <v>1246</v>
      </c>
      <c r="B1257" s="190" t="s">
        <v>1247</v>
      </c>
      <c r="C1257" s="190" t="s">
        <v>1248</v>
      </c>
      <c r="D1257" s="186">
        <f t="shared" si="36"/>
        <v>36</v>
      </c>
      <c r="E1257" s="190"/>
      <c r="F1257" s="191">
        <v>21</v>
      </c>
      <c r="G1257" s="367"/>
      <c r="H1257" s="367"/>
      <c r="I1257" s="367"/>
      <c r="J1257" s="367"/>
      <c r="K1257" s="367"/>
      <c r="L1257" s="367"/>
      <c r="M1257" s="367"/>
      <c r="N1257" s="367"/>
      <c r="O1257" s="367"/>
      <c r="P1257" s="367"/>
      <c r="Q1257" s="367"/>
      <c r="R1257" s="367"/>
      <c r="S1257" s="367"/>
      <c r="T1257" s="367"/>
      <c r="U1257" s="367"/>
      <c r="V1257" s="367"/>
      <c r="W1257" s="367"/>
      <c r="X1257" s="367"/>
      <c r="Y1257" s="367"/>
      <c r="Z1257" s="367"/>
      <c r="AA1257" s="367"/>
      <c r="AB1257" s="367"/>
      <c r="AC1257" s="367"/>
      <c r="AD1257" s="367"/>
      <c r="AE1257" s="367"/>
      <c r="AF1257" s="367"/>
    </row>
    <row r="1258" spans="1:32" x14ac:dyDescent="0.2">
      <c r="A1258" s="187" t="s">
        <v>1251</v>
      </c>
      <c r="B1258" s="190" t="s">
        <v>1252</v>
      </c>
      <c r="C1258" s="190" t="s">
        <v>1253</v>
      </c>
      <c r="D1258" s="186">
        <f t="shared" si="36"/>
        <v>37</v>
      </c>
      <c r="E1258" s="190"/>
      <c r="F1258" s="191">
        <v>30</v>
      </c>
      <c r="G1258" s="367"/>
      <c r="H1258" s="367"/>
      <c r="I1258" s="367"/>
      <c r="J1258" s="367"/>
      <c r="K1258" s="367"/>
      <c r="L1258" s="367"/>
      <c r="M1258" s="367"/>
      <c r="N1258" s="367"/>
      <c r="O1258" s="367"/>
      <c r="P1258" s="367"/>
      <c r="Q1258" s="367"/>
      <c r="R1258" s="367"/>
      <c r="S1258" s="367"/>
      <c r="T1258" s="367"/>
      <c r="U1258" s="367"/>
      <c r="V1258" s="367"/>
      <c r="W1258" s="367"/>
      <c r="X1258" s="367"/>
      <c r="Y1258" s="367"/>
      <c r="Z1258" s="367"/>
      <c r="AA1258" s="367"/>
      <c r="AB1258" s="367"/>
      <c r="AC1258" s="367"/>
      <c r="AD1258" s="367"/>
      <c r="AE1258" s="367"/>
      <c r="AF1258" s="367"/>
    </row>
    <row r="1259" spans="1:32" x14ac:dyDescent="0.2">
      <c r="A1259" s="187" t="s">
        <v>1249</v>
      </c>
      <c r="B1259" s="190" t="s">
        <v>4994</v>
      </c>
      <c r="C1259" s="190" t="s">
        <v>4995</v>
      </c>
      <c r="D1259" s="186">
        <f t="shared" si="36"/>
        <v>36</v>
      </c>
      <c r="E1259" s="190"/>
      <c r="F1259" s="191">
        <v>45</v>
      </c>
      <c r="G1259" s="367"/>
      <c r="H1259" s="367"/>
      <c r="I1259" s="367"/>
      <c r="J1259" s="367"/>
      <c r="K1259" s="367"/>
      <c r="L1259" s="367"/>
      <c r="M1259" s="367"/>
      <c r="N1259" s="367"/>
      <c r="O1259" s="367"/>
      <c r="P1259" s="367"/>
      <c r="Q1259" s="367"/>
      <c r="R1259" s="367"/>
      <c r="S1259" s="367"/>
      <c r="T1259" s="367"/>
      <c r="U1259" s="367"/>
      <c r="V1259" s="367"/>
      <c r="W1259" s="367"/>
      <c r="X1259" s="367"/>
      <c r="Y1259" s="367"/>
      <c r="Z1259" s="367"/>
      <c r="AA1259" s="367"/>
      <c r="AB1259" s="367"/>
      <c r="AC1259" s="367"/>
      <c r="AD1259" s="367"/>
      <c r="AE1259" s="367"/>
      <c r="AF1259" s="367"/>
    </row>
    <row r="1260" spans="1:32" x14ac:dyDescent="0.2">
      <c r="A1260" s="187" t="s">
        <v>1254</v>
      </c>
      <c r="B1260" s="190" t="s">
        <v>4996</v>
      </c>
      <c r="C1260" s="190" t="s">
        <v>4997</v>
      </c>
      <c r="D1260" s="186">
        <f t="shared" si="36"/>
        <v>37</v>
      </c>
      <c r="E1260" s="190"/>
      <c r="F1260" s="191">
        <v>65</v>
      </c>
      <c r="G1260" s="367"/>
      <c r="H1260" s="367"/>
      <c r="I1260" s="367"/>
      <c r="J1260" s="367"/>
      <c r="K1260" s="367"/>
      <c r="L1260" s="367"/>
      <c r="M1260" s="367"/>
      <c r="N1260" s="367"/>
      <c r="O1260" s="367"/>
      <c r="P1260" s="367"/>
      <c r="Q1260" s="367"/>
      <c r="R1260" s="367"/>
      <c r="S1260" s="367"/>
      <c r="T1260" s="367"/>
      <c r="U1260" s="367"/>
      <c r="V1260" s="367"/>
      <c r="W1260" s="367"/>
      <c r="X1260" s="367"/>
      <c r="Y1260" s="367"/>
      <c r="Z1260" s="367"/>
      <c r="AA1260" s="367"/>
      <c r="AB1260" s="367"/>
      <c r="AC1260" s="367"/>
      <c r="AD1260" s="367"/>
      <c r="AE1260" s="367"/>
      <c r="AF1260" s="367"/>
    </row>
    <row r="1261" spans="1:32" x14ac:dyDescent="0.2">
      <c r="A1261" s="187" t="s">
        <v>1250</v>
      </c>
      <c r="B1261" s="190" t="s">
        <v>4998</v>
      </c>
      <c r="C1261" s="190" t="s">
        <v>4999</v>
      </c>
      <c r="D1261" s="186">
        <f t="shared" si="36"/>
        <v>36</v>
      </c>
      <c r="E1261" s="190"/>
      <c r="F1261" s="191">
        <v>60</v>
      </c>
      <c r="G1261" s="367"/>
      <c r="H1261" s="367"/>
      <c r="I1261" s="367"/>
      <c r="J1261" s="367"/>
      <c r="K1261" s="367"/>
      <c r="L1261" s="367"/>
      <c r="M1261" s="367"/>
      <c r="N1261" s="367"/>
      <c r="O1261" s="367"/>
      <c r="P1261" s="367"/>
      <c r="Q1261" s="367"/>
      <c r="R1261" s="367"/>
      <c r="S1261" s="367"/>
      <c r="T1261" s="367"/>
      <c r="U1261" s="367"/>
      <c r="V1261" s="367"/>
      <c r="W1261" s="367"/>
      <c r="X1261" s="367"/>
      <c r="Y1261" s="367"/>
      <c r="Z1261" s="367"/>
      <c r="AA1261" s="367"/>
      <c r="AB1261" s="367"/>
      <c r="AC1261" s="367"/>
      <c r="AD1261" s="367"/>
      <c r="AE1261" s="367"/>
      <c r="AF1261" s="367"/>
    </row>
    <row r="1262" spans="1:32" x14ac:dyDescent="0.2">
      <c r="A1262" s="187" t="s">
        <v>1255</v>
      </c>
      <c r="B1262" s="190" t="s">
        <v>5000</v>
      </c>
      <c r="C1262" s="190" t="s">
        <v>5001</v>
      </c>
      <c r="D1262" s="186">
        <f t="shared" si="36"/>
        <v>37</v>
      </c>
      <c r="E1262" s="190"/>
      <c r="F1262" s="191">
        <v>86</v>
      </c>
      <c r="G1262" s="367"/>
      <c r="H1262" s="367"/>
      <c r="I1262" s="367"/>
      <c r="J1262" s="367"/>
      <c r="K1262" s="367"/>
      <c r="L1262" s="367"/>
      <c r="M1262" s="367"/>
      <c r="N1262" s="367"/>
      <c r="O1262" s="367"/>
      <c r="P1262" s="367"/>
      <c r="Q1262" s="367"/>
      <c r="R1262" s="367"/>
      <c r="S1262" s="367"/>
      <c r="T1262" s="367"/>
      <c r="U1262" s="367"/>
      <c r="V1262" s="367"/>
      <c r="W1262" s="367"/>
      <c r="X1262" s="367"/>
      <c r="Y1262" s="367"/>
      <c r="Z1262" s="367"/>
      <c r="AA1262" s="367"/>
      <c r="AB1262" s="367"/>
      <c r="AC1262" s="367"/>
      <c r="AD1262" s="367"/>
      <c r="AE1262" s="367"/>
      <c r="AF1262" s="367"/>
    </row>
    <row r="1263" spans="1:32" ht="30" x14ac:dyDescent="0.2">
      <c r="A1263" s="187" t="s">
        <v>1730</v>
      </c>
      <c r="B1263" s="190" t="s">
        <v>1731</v>
      </c>
      <c r="C1263" s="190" t="s">
        <v>1732</v>
      </c>
      <c r="D1263" s="186">
        <f t="shared" si="36"/>
        <v>39</v>
      </c>
      <c r="E1263" s="190"/>
      <c r="F1263" s="191">
        <v>110</v>
      </c>
      <c r="G1263" s="367"/>
      <c r="H1263" s="367"/>
      <c r="I1263" s="367"/>
      <c r="J1263" s="367"/>
      <c r="K1263" s="367"/>
      <c r="L1263" s="367"/>
      <c r="M1263" s="367"/>
      <c r="N1263" s="367"/>
      <c r="O1263" s="367"/>
      <c r="P1263" s="367"/>
      <c r="Q1263" s="367"/>
      <c r="R1263" s="367"/>
      <c r="S1263" s="367"/>
      <c r="T1263" s="367"/>
      <c r="U1263" s="367"/>
      <c r="V1263" s="367"/>
      <c r="W1263" s="367"/>
      <c r="X1263" s="367"/>
      <c r="Y1263" s="367"/>
      <c r="Z1263" s="367"/>
      <c r="AA1263" s="367"/>
      <c r="AB1263" s="367"/>
      <c r="AC1263" s="367"/>
      <c r="AD1263" s="367"/>
      <c r="AE1263" s="367"/>
      <c r="AF1263" s="367"/>
    </row>
    <row r="1264" spans="1:32" ht="30" x14ac:dyDescent="0.2">
      <c r="A1264" s="187" t="s">
        <v>1733</v>
      </c>
      <c r="B1264" s="190" t="s">
        <v>5002</v>
      </c>
      <c r="C1264" s="190" t="s">
        <v>5003</v>
      </c>
      <c r="D1264" s="186">
        <f t="shared" si="36"/>
        <v>39</v>
      </c>
      <c r="E1264" s="190"/>
      <c r="F1264" s="191">
        <v>235</v>
      </c>
      <c r="G1264" s="367"/>
      <c r="H1264" s="367"/>
      <c r="I1264" s="367"/>
      <c r="J1264" s="367"/>
      <c r="K1264" s="367"/>
      <c r="L1264" s="367"/>
      <c r="M1264" s="367"/>
      <c r="N1264" s="367"/>
      <c r="O1264" s="367"/>
      <c r="P1264" s="367"/>
      <c r="Q1264" s="367"/>
      <c r="R1264" s="367"/>
      <c r="S1264" s="367"/>
      <c r="T1264" s="367"/>
      <c r="U1264" s="367"/>
      <c r="V1264" s="367"/>
      <c r="W1264" s="367"/>
      <c r="X1264" s="367"/>
      <c r="Y1264" s="367"/>
      <c r="Z1264" s="367"/>
      <c r="AA1264" s="367"/>
      <c r="AB1264" s="367"/>
      <c r="AC1264" s="367"/>
      <c r="AD1264" s="367"/>
      <c r="AE1264" s="367"/>
      <c r="AF1264" s="367"/>
    </row>
    <row r="1265" spans="1:6" ht="30" x14ac:dyDescent="0.2">
      <c r="A1265" s="187" t="s">
        <v>1734</v>
      </c>
      <c r="B1265" s="190" t="s">
        <v>5004</v>
      </c>
      <c r="C1265" s="190" t="s">
        <v>5005</v>
      </c>
      <c r="D1265" s="186">
        <f t="shared" si="36"/>
        <v>39</v>
      </c>
      <c r="E1265" s="190"/>
      <c r="F1265" s="191">
        <v>313</v>
      </c>
    </row>
    <row r="1266" spans="1:6" x14ac:dyDescent="0.2">
      <c r="A1266" s="187" t="s">
        <v>2371</v>
      </c>
      <c r="B1266" s="190" t="s">
        <v>2372</v>
      </c>
      <c r="C1266" s="190" t="s">
        <v>2373</v>
      </c>
      <c r="D1266" s="186">
        <f t="shared" si="36"/>
        <v>31</v>
      </c>
      <c r="E1266" s="190"/>
      <c r="F1266" s="191">
        <v>154</v>
      </c>
    </row>
    <row r="1267" spans="1:6" x14ac:dyDescent="0.2">
      <c r="A1267" s="187" t="s">
        <v>2376</v>
      </c>
      <c r="B1267" s="190" t="s">
        <v>2377</v>
      </c>
      <c r="C1267" s="190" t="s">
        <v>2378</v>
      </c>
      <c r="D1267" s="186">
        <f t="shared" si="36"/>
        <v>29</v>
      </c>
      <c r="E1267" s="190"/>
      <c r="F1267" s="191">
        <v>219</v>
      </c>
    </row>
    <row r="1268" spans="1:6" x14ac:dyDescent="0.2">
      <c r="A1268" s="187" t="s">
        <v>2374</v>
      </c>
      <c r="B1268" s="190" t="s">
        <v>5006</v>
      </c>
      <c r="C1268" s="190" t="s">
        <v>5007</v>
      </c>
      <c r="D1268" s="186">
        <f t="shared" si="36"/>
        <v>31</v>
      </c>
      <c r="E1268" s="190"/>
      <c r="F1268" s="191">
        <v>329</v>
      </c>
    </row>
    <row r="1269" spans="1:6" x14ac:dyDescent="0.2">
      <c r="A1269" s="187" t="s">
        <v>2379</v>
      </c>
      <c r="B1269" s="190" t="s">
        <v>5008</v>
      </c>
      <c r="C1269" s="190" t="s">
        <v>5009</v>
      </c>
      <c r="D1269" s="186">
        <f t="shared" si="36"/>
        <v>29</v>
      </c>
      <c r="E1269" s="190"/>
      <c r="F1269" s="191">
        <v>470</v>
      </c>
    </row>
    <row r="1270" spans="1:6" x14ac:dyDescent="0.2">
      <c r="A1270" s="187" t="s">
        <v>2375</v>
      </c>
      <c r="B1270" s="190" t="s">
        <v>5010</v>
      </c>
      <c r="C1270" s="190" t="s">
        <v>5011</v>
      </c>
      <c r="D1270" s="186">
        <f t="shared" si="36"/>
        <v>31</v>
      </c>
      <c r="E1270" s="190"/>
      <c r="F1270" s="191">
        <v>438</v>
      </c>
    </row>
    <row r="1271" spans="1:6" x14ac:dyDescent="0.2">
      <c r="A1271" s="187" t="s">
        <v>2380</v>
      </c>
      <c r="B1271" s="190" t="s">
        <v>5012</v>
      </c>
      <c r="C1271" s="190" t="s">
        <v>5013</v>
      </c>
      <c r="D1271" s="186">
        <f t="shared" si="36"/>
        <v>29</v>
      </c>
      <c r="E1271" s="190"/>
      <c r="F1271" s="191">
        <v>626</v>
      </c>
    </row>
    <row r="1272" spans="1:6" x14ac:dyDescent="0.2">
      <c r="A1272" s="187" t="s">
        <v>2381</v>
      </c>
      <c r="B1272" s="190" t="s">
        <v>2382</v>
      </c>
      <c r="C1272" s="190" t="s">
        <v>2383</v>
      </c>
      <c r="D1272" s="186">
        <f t="shared" si="36"/>
        <v>36</v>
      </c>
      <c r="E1272" s="190"/>
      <c r="F1272" s="191">
        <v>21</v>
      </c>
    </row>
    <row r="1273" spans="1:6" x14ac:dyDescent="0.2">
      <c r="A1273" s="187" t="s">
        <v>2386</v>
      </c>
      <c r="B1273" s="190" t="s">
        <v>2387</v>
      </c>
      <c r="C1273" s="190" t="s">
        <v>2388</v>
      </c>
      <c r="D1273" s="186">
        <f t="shared" si="36"/>
        <v>34</v>
      </c>
      <c r="E1273" s="190"/>
      <c r="F1273" s="191">
        <v>30</v>
      </c>
    </row>
    <row r="1274" spans="1:6" x14ac:dyDescent="0.2">
      <c r="A1274" s="187" t="s">
        <v>2384</v>
      </c>
      <c r="B1274" s="190" t="s">
        <v>5014</v>
      </c>
      <c r="C1274" s="190" t="s">
        <v>5015</v>
      </c>
      <c r="D1274" s="186">
        <f t="shared" si="36"/>
        <v>36</v>
      </c>
      <c r="E1274" s="190"/>
      <c r="F1274" s="191">
        <v>45</v>
      </c>
    </row>
    <row r="1275" spans="1:6" x14ac:dyDescent="0.2">
      <c r="A1275" s="187" t="s">
        <v>2389</v>
      </c>
      <c r="B1275" s="190" t="s">
        <v>5016</v>
      </c>
      <c r="C1275" s="190" t="s">
        <v>5017</v>
      </c>
      <c r="D1275" s="186">
        <f t="shared" si="36"/>
        <v>34</v>
      </c>
      <c r="E1275" s="190"/>
      <c r="F1275" s="191">
        <v>65</v>
      </c>
    </row>
    <row r="1276" spans="1:6" x14ac:dyDescent="0.2">
      <c r="A1276" s="187" t="s">
        <v>2385</v>
      </c>
      <c r="B1276" s="190" t="s">
        <v>5018</v>
      </c>
      <c r="C1276" s="190" t="s">
        <v>5019</v>
      </c>
      <c r="D1276" s="186">
        <f t="shared" si="36"/>
        <v>36</v>
      </c>
      <c r="E1276" s="190"/>
      <c r="F1276" s="191">
        <v>60</v>
      </c>
    </row>
    <row r="1277" spans="1:6" x14ac:dyDescent="0.2">
      <c r="A1277" s="187" t="s">
        <v>2390</v>
      </c>
      <c r="B1277" s="190" t="s">
        <v>5020</v>
      </c>
      <c r="C1277" s="190" t="s">
        <v>5021</v>
      </c>
      <c r="D1277" s="186">
        <f t="shared" si="36"/>
        <v>34</v>
      </c>
      <c r="E1277" s="190"/>
      <c r="F1277" s="191">
        <v>86</v>
      </c>
    </row>
    <row r="1278" spans="1:6" ht="30" x14ac:dyDescent="0.2">
      <c r="A1278" s="187" t="s">
        <v>2829</v>
      </c>
      <c r="B1278" s="190" t="s">
        <v>5022</v>
      </c>
      <c r="C1278" s="190" t="s">
        <v>2831</v>
      </c>
      <c r="D1278" s="186">
        <f t="shared" si="36"/>
        <v>34</v>
      </c>
      <c r="E1278" s="190"/>
      <c r="F1278" s="191">
        <v>110</v>
      </c>
    </row>
    <row r="1279" spans="1:6" ht="30" x14ac:dyDescent="0.2">
      <c r="A1279" s="187" t="s">
        <v>2832</v>
      </c>
      <c r="B1279" s="190" t="s">
        <v>5023</v>
      </c>
      <c r="C1279" s="190" t="s">
        <v>5024</v>
      </c>
      <c r="D1279" s="186">
        <f t="shared" si="36"/>
        <v>34</v>
      </c>
      <c r="E1279" s="190"/>
      <c r="F1279" s="191">
        <v>235</v>
      </c>
    </row>
    <row r="1280" spans="1:6" ht="30" x14ac:dyDescent="0.2">
      <c r="A1280" s="187" t="s">
        <v>2833</v>
      </c>
      <c r="B1280" s="190" t="s">
        <v>5025</v>
      </c>
      <c r="C1280" s="190" t="s">
        <v>5026</v>
      </c>
      <c r="D1280" s="186">
        <f t="shared" si="36"/>
        <v>34</v>
      </c>
      <c r="E1280" s="190"/>
      <c r="F1280" s="191">
        <v>313</v>
      </c>
    </row>
    <row r="1281" spans="1:6" x14ac:dyDescent="0.2">
      <c r="A1281" s="187" t="s">
        <v>497</v>
      </c>
      <c r="B1281" s="190" t="s">
        <v>498</v>
      </c>
      <c r="C1281" s="190" t="s">
        <v>499</v>
      </c>
      <c r="D1281" s="186">
        <f t="shared" si="36"/>
        <v>28</v>
      </c>
      <c r="E1281" s="190"/>
      <c r="F1281" s="191">
        <v>995</v>
      </c>
    </row>
    <row r="1282" spans="1:6" x14ac:dyDescent="0.2">
      <c r="A1282" s="187" t="s">
        <v>500</v>
      </c>
      <c r="B1282" s="190" t="s">
        <v>501</v>
      </c>
      <c r="C1282" s="190" t="s">
        <v>502</v>
      </c>
      <c r="D1282" s="186">
        <f t="shared" si="36"/>
        <v>31</v>
      </c>
      <c r="E1282" s="190"/>
      <c r="F1282" s="191">
        <v>100</v>
      </c>
    </row>
    <row r="1283" spans="1:6" x14ac:dyDescent="0.2">
      <c r="A1283" s="187" t="s">
        <v>2343</v>
      </c>
      <c r="B1283" s="190" t="s">
        <v>2344</v>
      </c>
      <c r="C1283" s="190" t="s">
        <v>2345</v>
      </c>
      <c r="D1283" s="186">
        <f t="shared" si="36"/>
        <v>26</v>
      </c>
      <c r="E1283" s="190"/>
      <c r="F1283" s="191">
        <v>140</v>
      </c>
    </row>
    <row r="1284" spans="1:6" x14ac:dyDescent="0.2">
      <c r="A1284" s="187" t="s">
        <v>2348</v>
      </c>
      <c r="B1284" s="190" t="s">
        <v>2349</v>
      </c>
      <c r="C1284" s="190" t="s">
        <v>2350</v>
      </c>
      <c r="D1284" s="186">
        <f t="shared" si="36"/>
        <v>27</v>
      </c>
      <c r="E1284" s="190"/>
      <c r="F1284" s="191">
        <v>199</v>
      </c>
    </row>
    <row r="1285" spans="1:6" x14ac:dyDescent="0.2">
      <c r="A1285" s="187" t="s">
        <v>2353</v>
      </c>
      <c r="B1285" s="190" t="s">
        <v>2354</v>
      </c>
      <c r="C1285" s="190" t="s">
        <v>2355</v>
      </c>
      <c r="D1285" s="186">
        <f t="shared" si="36"/>
        <v>33</v>
      </c>
      <c r="E1285" s="190"/>
      <c r="F1285" s="191">
        <v>14</v>
      </c>
    </row>
    <row r="1286" spans="1:6" x14ac:dyDescent="0.2">
      <c r="A1286" s="187" t="s">
        <v>2358</v>
      </c>
      <c r="B1286" s="190" t="s">
        <v>2359</v>
      </c>
      <c r="C1286" s="190" t="s">
        <v>2360</v>
      </c>
      <c r="D1286" s="186">
        <f t="shared" si="36"/>
        <v>34</v>
      </c>
      <c r="E1286" s="190"/>
      <c r="F1286" s="191">
        <v>20</v>
      </c>
    </row>
    <row r="1287" spans="1:6" x14ac:dyDescent="0.2">
      <c r="A1287" s="187" t="s">
        <v>2346</v>
      </c>
      <c r="B1287" s="190" t="s">
        <v>5027</v>
      </c>
      <c r="C1287" s="190" t="s">
        <v>5028</v>
      </c>
      <c r="D1287" s="186">
        <f t="shared" si="36"/>
        <v>26</v>
      </c>
      <c r="E1287" s="190"/>
      <c r="F1287" s="191">
        <v>279</v>
      </c>
    </row>
    <row r="1288" spans="1:6" x14ac:dyDescent="0.2">
      <c r="A1288" s="187" t="s">
        <v>2351</v>
      </c>
      <c r="B1288" s="190" t="s">
        <v>5029</v>
      </c>
      <c r="C1288" s="190" t="s">
        <v>5030</v>
      </c>
      <c r="D1288" s="186">
        <f t="shared" si="36"/>
        <v>27</v>
      </c>
      <c r="E1288" s="190"/>
      <c r="F1288" s="191">
        <v>398</v>
      </c>
    </row>
    <row r="1289" spans="1:6" x14ac:dyDescent="0.2">
      <c r="A1289" s="187" t="s">
        <v>2356</v>
      </c>
      <c r="B1289" s="190" t="s">
        <v>5031</v>
      </c>
      <c r="C1289" s="190" t="s">
        <v>5032</v>
      </c>
      <c r="D1289" s="186">
        <f t="shared" si="36"/>
        <v>33</v>
      </c>
      <c r="E1289" s="190"/>
      <c r="F1289" s="191">
        <v>28</v>
      </c>
    </row>
    <row r="1290" spans="1:6" x14ac:dyDescent="0.2">
      <c r="A1290" s="187" t="s">
        <v>2361</v>
      </c>
      <c r="B1290" s="190" t="s">
        <v>5033</v>
      </c>
      <c r="C1290" s="190" t="s">
        <v>5034</v>
      </c>
      <c r="D1290" s="186">
        <f t="shared" si="36"/>
        <v>34</v>
      </c>
      <c r="E1290" s="190"/>
      <c r="F1290" s="191">
        <v>40</v>
      </c>
    </row>
    <row r="1291" spans="1:6" x14ac:dyDescent="0.2">
      <c r="A1291" s="187" t="s">
        <v>2347</v>
      </c>
      <c r="B1291" s="190" t="s">
        <v>5035</v>
      </c>
      <c r="C1291" s="190" t="s">
        <v>5036</v>
      </c>
      <c r="D1291" s="186">
        <f t="shared" si="36"/>
        <v>26</v>
      </c>
      <c r="E1291" s="190"/>
      <c r="F1291" s="191">
        <v>418</v>
      </c>
    </row>
    <row r="1292" spans="1:6" x14ac:dyDescent="0.2">
      <c r="A1292" s="187" t="s">
        <v>2352</v>
      </c>
      <c r="B1292" s="190" t="s">
        <v>5037</v>
      </c>
      <c r="C1292" s="190" t="s">
        <v>5038</v>
      </c>
      <c r="D1292" s="186">
        <f t="shared" si="36"/>
        <v>27</v>
      </c>
      <c r="E1292" s="190"/>
      <c r="F1292" s="191">
        <v>597</v>
      </c>
    </row>
    <row r="1293" spans="1:6" x14ac:dyDescent="0.2">
      <c r="A1293" s="187" t="s">
        <v>2357</v>
      </c>
      <c r="B1293" s="190" t="s">
        <v>5039</v>
      </c>
      <c r="C1293" s="190" t="s">
        <v>5040</v>
      </c>
      <c r="D1293" s="186">
        <f t="shared" si="36"/>
        <v>33</v>
      </c>
      <c r="E1293" s="190"/>
      <c r="F1293" s="191">
        <v>42</v>
      </c>
    </row>
    <row r="1294" spans="1:6" x14ac:dyDescent="0.2">
      <c r="A1294" s="187" t="s">
        <v>2362</v>
      </c>
      <c r="B1294" s="190" t="s">
        <v>5041</v>
      </c>
      <c r="C1294" s="190" t="s">
        <v>5042</v>
      </c>
      <c r="D1294" s="186">
        <f t="shared" si="36"/>
        <v>34</v>
      </c>
      <c r="E1294" s="190"/>
      <c r="F1294" s="191">
        <v>60</v>
      </c>
    </row>
    <row r="1295" spans="1:6" x14ac:dyDescent="0.2">
      <c r="A1295" s="187" t="s">
        <v>3426</v>
      </c>
      <c r="B1295" s="190" t="s">
        <v>3427</v>
      </c>
      <c r="C1295" s="190" t="s">
        <v>3428</v>
      </c>
      <c r="D1295" s="186">
        <v>26</v>
      </c>
      <c r="E1295" s="190"/>
      <c r="F1295" s="191">
        <v>140</v>
      </c>
    </row>
    <row r="1296" spans="1:6" x14ac:dyDescent="0.2">
      <c r="A1296" s="187" t="s">
        <v>3431</v>
      </c>
      <c r="B1296" s="190" t="s">
        <v>3432</v>
      </c>
      <c r="C1296" s="190" t="s">
        <v>3433</v>
      </c>
      <c r="D1296" s="186">
        <v>24</v>
      </c>
      <c r="E1296" s="190"/>
      <c r="F1296" s="191">
        <v>199</v>
      </c>
    </row>
    <row r="1297" spans="1:23" x14ac:dyDescent="0.2">
      <c r="A1297" s="187" t="s">
        <v>3436</v>
      </c>
      <c r="B1297" s="190" t="s">
        <v>3437</v>
      </c>
      <c r="C1297" s="190" t="s">
        <v>3438</v>
      </c>
      <c r="D1297" s="186">
        <v>33</v>
      </c>
      <c r="E1297" s="190"/>
      <c r="F1297" s="191">
        <v>14</v>
      </c>
      <c r="G1297" s="367"/>
      <c r="H1297" s="367"/>
      <c r="I1297" s="367"/>
      <c r="J1297" s="367"/>
      <c r="K1297" s="367"/>
      <c r="L1297" s="367"/>
      <c r="M1297" s="367"/>
      <c r="N1297" s="367"/>
      <c r="O1297" s="367"/>
      <c r="P1297" s="367"/>
      <c r="Q1297" s="367"/>
      <c r="R1297" s="367"/>
      <c r="S1297" s="367"/>
      <c r="T1297" s="367"/>
      <c r="U1297" s="367"/>
      <c r="V1297" s="367"/>
      <c r="W1297" s="367"/>
    </row>
    <row r="1298" spans="1:23" x14ac:dyDescent="0.2">
      <c r="A1298" s="187" t="s">
        <v>3441</v>
      </c>
      <c r="B1298" s="190" t="s">
        <v>3442</v>
      </c>
      <c r="C1298" s="190" t="s">
        <v>3443</v>
      </c>
      <c r="D1298" s="186">
        <v>31</v>
      </c>
      <c r="E1298" s="190"/>
      <c r="F1298" s="191">
        <v>20</v>
      </c>
      <c r="G1298" s="367"/>
      <c r="H1298" s="367"/>
      <c r="I1298" s="367"/>
      <c r="J1298" s="367"/>
      <c r="K1298" s="367"/>
      <c r="L1298" s="367"/>
      <c r="M1298" s="367"/>
      <c r="N1298" s="367"/>
      <c r="O1298" s="367"/>
      <c r="P1298" s="367"/>
      <c r="Q1298" s="367"/>
      <c r="R1298" s="367"/>
      <c r="S1298" s="367"/>
      <c r="T1298" s="367"/>
      <c r="U1298" s="367"/>
      <c r="V1298" s="367"/>
      <c r="W1298" s="367"/>
    </row>
    <row r="1299" spans="1:23" x14ac:dyDescent="0.2">
      <c r="A1299" s="187" t="s">
        <v>3429</v>
      </c>
      <c r="B1299" s="190" t="s">
        <v>5043</v>
      </c>
      <c r="C1299" s="190" t="s">
        <v>5044</v>
      </c>
      <c r="D1299" s="186">
        <v>31</v>
      </c>
      <c r="E1299" s="190"/>
      <c r="F1299" s="191">
        <v>279</v>
      </c>
      <c r="G1299" s="367"/>
      <c r="H1299" s="367"/>
      <c r="I1299" s="367"/>
      <c r="J1299" s="367"/>
      <c r="K1299" s="367"/>
      <c r="L1299" s="367"/>
      <c r="M1299" s="367"/>
      <c r="N1299" s="367"/>
      <c r="O1299" s="367"/>
      <c r="P1299" s="367"/>
      <c r="Q1299" s="367"/>
      <c r="R1299" s="367"/>
      <c r="S1299" s="367"/>
      <c r="T1299" s="367"/>
      <c r="U1299" s="367"/>
      <c r="V1299" s="367"/>
      <c r="W1299" s="367"/>
    </row>
    <row r="1300" spans="1:23" x14ac:dyDescent="0.2">
      <c r="A1300" s="187" t="s">
        <v>3434</v>
      </c>
      <c r="B1300" s="190" t="s">
        <v>5045</v>
      </c>
      <c r="C1300" s="190" t="s">
        <v>5046</v>
      </c>
      <c r="D1300" s="186">
        <v>31</v>
      </c>
      <c r="E1300" s="190"/>
      <c r="F1300" s="191">
        <v>398</v>
      </c>
      <c r="G1300" s="367"/>
      <c r="H1300" s="367"/>
      <c r="I1300" s="367"/>
      <c r="J1300" s="367"/>
      <c r="K1300" s="367"/>
      <c r="L1300" s="367"/>
      <c r="M1300" s="367"/>
      <c r="N1300" s="367"/>
      <c r="O1300" s="367"/>
      <c r="P1300" s="367"/>
      <c r="Q1300" s="367"/>
      <c r="R1300" s="367"/>
      <c r="S1300" s="367"/>
      <c r="T1300" s="367"/>
      <c r="U1300" s="367"/>
      <c r="V1300" s="367"/>
      <c r="W1300" s="367"/>
    </row>
    <row r="1301" spans="1:23" x14ac:dyDescent="0.2">
      <c r="A1301" s="187" t="s">
        <v>3439</v>
      </c>
      <c r="B1301" s="190" t="s">
        <v>5047</v>
      </c>
      <c r="C1301" s="190" t="s">
        <v>5048</v>
      </c>
      <c r="D1301" s="186">
        <v>31</v>
      </c>
      <c r="E1301" s="190"/>
      <c r="F1301" s="191">
        <v>28</v>
      </c>
      <c r="G1301" s="367"/>
      <c r="H1301" s="367"/>
      <c r="I1301" s="367"/>
      <c r="J1301" s="367"/>
      <c r="K1301" s="367"/>
      <c r="L1301" s="367"/>
      <c r="M1301" s="367"/>
      <c r="N1301" s="367"/>
      <c r="O1301" s="367"/>
      <c r="P1301" s="367"/>
      <c r="Q1301" s="367"/>
      <c r="R1301" s="367"/>
      <c r="S1301" s="367"/>
      <c r="T1301" s="367"/>
      <c r="U1301" s="367"/>
      <c r="V1301" s="367"/>
      <c r="W1301" s="367"/>
    </row>
    <row r="1302" spans="1:23" x14ac:dyDescent="0.2">
      <c r="A1302" s="187" t="s">
        <v>3444</v>
      </c>
      <c r="B1302" s="190" t="s">
        <v>5049</v>
      </c>
      <c r="C1302" s="190" t="s">
        <v>5050</v>
      </c>
      <c r="D1302" s="186">
        <v>31</v>
      </c>
      <c r="E1302" s="190"/>
      <c r="F1302" s="191">
        <v>40</v>
      </c>
      <c r="G1302" s="367"/>
      <c r="H1302" s="367"/>
      <c r="I1302" s="367"/>
      <c r="J1302" s="367"/>
      <c r="K1302" s="367"/>
      <c r="L1302" s="367"/>
      <c r="M1302" s="367"/>
      <c r="N1302" s="367"/>
      <c r="O1302" s="367"/>
      <c r="P1302" s="367"/>
      <c r="Q1302" s="367"/>
      <c r="R1302" s="367"/>
      <c r="S1302" s="367"/>
      <c r="T1302" s="367"/>
      <c r="U1302" s="367"/>
      <c r="V1302" s="367"/>
      <c r="W1302" s="367"/>
    </row>
    <row r="1303" spans="1:23" x14ac:dyDescent="0.2">
      <c r="A1303" s="187" t="s">
        <v>3430</v>
      </c>
      <c r="B1303" s="190" t="s">
        <v>5051</v>
      </c>
      <c r="C1303" s="190" t="s">
        <v>5052</v>
      </c>
      <c r="D1303" s="186">
        <v>31</v>
      </c>
      <c r="E1303" s="190"/>
      <c r="F1303" s="191">
        <v>418</v>
      </c>
      <c r="G1303" s="367"/>
      <c r="H1303" s="367"/>
      <c r="I1303" s="367"/>
      <c r="J1303" s="367"/>
      <c r="K1303" s="367"/>
      <c r="L1303" s="367"/>
      <c r="M1303" s="367"/>
      <c r="N1303" s="367"/>
      <c r="O1303" s="367"/>
      <c r="P1303" s="367"/>
      <c r="Q1303" s="367"/>
      <c r="R1303" s="367"/>
      <c r="S1303" s="367"/>
      <c r="T1303" s="367"/>
      <c r="U1303" s="367"/>
      <c r="V1303" s="367"/>
      <c r="W1303" s="367"/>
    </row>
    <row r="1304" spans="1:23" x14ac:dyDescent="0.2">
      <c r="A1304" s="187" t="s">
        <v>3435</v>
      </c>
      <c r="B1304" s="190" t="s">
        <v>5053</v>
      </c>
      <c r="C1304" s="190" t="s">
        <v>5054</v>
      </c>
      <c r="D1304" s="186">
        <v>31</v>
      </c>
      <c r="E1304" s="190"/>
      <c r="F1304" s="191">
        <v>597</v>
      </c>
      <c r="G1304" s="367"/>
      <c r="H1304" s="367"/>
      <c r="I1304" s="367"/>
      <c r="J1304" s="367"/>
      <c r="K1304" s="367"/>
      <c r="L1304" s="367"/>
      <c r="M1304" s="367"/>
      <c r="N1304" s="367"/>
      <c r="O1304" s="367"/>
      <c r="P1304" s="367"/>
      <c r="Q1304" s="367"/>
      <c r="R1304" s="367"/>
      <c r="S1304" s="367"/>
      <c r="T1304" s="367"/>
      <c r="U1304" s="367"/>
      <c r="V1304" s="367"/>
      <c r="W1304" s="367"/>
    </row>
    <row r="1305" spans="1:23" x14ac:dyDescent="0.2">
      <c r="A1305" s="187" t="s">
        <v>3440</v>
      </c>
      <c r="B1305" s="190" t="s">
        <v>5055</v>
      </c>
      <c r="C1305" s="190" t="s">
        <v>5056</v>
      </c>
      <c r="D1305" s="186">
        <v>31</v>
      </c>
      <c r="E1305" s="190"/>
      <c r="F1305" s="191">
        <v>42</v>
      </c>
      <c r="G1305" s="367"/>
      <c r="H1305" s="367"/>
      <c r="I1305" s="367"/>
      <c r="J1305" s="367"/>
      <c r="K1305" s="367"/>
      <c r="L1305" s="367"/>
      <c r="M1305" s="367"/>
      <c r="N1305" s="367"/>
      <c r="O1305" s="367"/>
      <c r="P1305" s="367"/>
      <c r="Q1305" s="367"/>
      <c r="R1305" s="367"/>
      <c r="S1305" s="367"/>
      <c r="T1305" s="367"/>
      <c r="U1305" s="367"/>
      <c r="V1305" s="367"/>
      <c r="W1305" s="367"/>
    </row>
    <row r="1306" spans="1:23" x14ac:dyDescent="0.2">
      <c r="A1306" s="187" t="s">
        <v>3445</v>
      </c>
      <c r="B1306" s="190" t="s">
        <v>5057</v>
      </c>
      <c r="C1306" s="190" t="s">
        <v>5058</v>
      </c>
      <c r="D1306" s="186">
        <v>31</v>
      </c>
      <c r="E1306" s="190"/>
      <c r="F1306" s="191">
        <v>60</v>
      </c>
      <c r="G1306" s="367"/>
      <c r="H1306" s="367"/>
      <c r="I1306" s="367"/>
      <c r="J1306" s="367"/>
      <c r="K1306" s="367"/>
      <c r="L1306" s="367"/>
      <c r="M1306" s="367"/>
      <c r="N1306" s="367"/>
      <c r="O1306" s="367"/>
      <c r="P1306" s="367"/>
      <c r="Q1306" s="367"/>
      <c r="R1306" s="367"/>
      <c r="S1306" s="367"/>
      <c r="T1306" s="367"/>
      <c r="U1306" s="367"/>
      <c r="V1306" s="367"/>
      <c r="W1306" s="367"/>
    </row>
    <row r="1307" spans="1:23" ht="30" x14ac:dyDescent="0.2">
      <c r="A1307" s="187" t="s">
        <v>274</v>
      </c>
      <c r="B1307" s="190" t="s">
        <v>275</v>
      </c>
      <c r="C1307" s="190" t="s">
        <v>5059</v>
      </c>
      <c r="D1307" s="186">
        <v>34</v>
      </c>
      <c r="E1307" s="190"/>
      <c r="F1307" s="191">
        <v>4995</v>
      </c>
      <c r="G1307" s="367"/>
      <c r="H1307" s="367" t="s">
        <v>3518</v>
      </c>
      <c r="I1307" s="377" t="s">
        <v>4983</v>
      </c>
      <c r="J1307" s="367" t="s">
        <v>3520</v>
      </c>
      <c r="K1307" s="367"/>
      <c r="L1307" s="369"/>
      <c r="M1307" s="369"/>
      <c r="N1307" s="370">
        <v>68</v>
      </c>
      <c r="O1307" s="370">
        <v>44</v>
      </c>
      <c r="P1307" s="370">
        <v>20</v>
      </c>
      <c r="Q1307" s="370">
        <v>8</v>
      </c>
      <c r="R1307" s="371">
        <v>1</v>
      </c>
      <c r="S1307" s="371" t="s">
        <v>5060</v>
      </c>
      <c r="T1307" s="371"/>
      <c r="U1307" s="371">
        <v>10</v>
      </c>
      <c r="V1307" s="367"/>
      <c r="W1307" s="271" t="s">
        <v>3525</v>
      </c>
    </row>
    <row r="1308" spans="1:23" ht="30" x14ac:dyDescent="0.2">
      <c r="A1308" s="187" t="s">
        <v>278</v>
      </c>
      <c r="B1308" s="190" t="s">
        <v>279</v>
      </c>
      <c r="C1308" s="190" t="s">
        <v>5061</v>
      </c>
      <c r="D1308" s="186">
        <v>37</v>
      </c>
      <c r="E1308" s="190"/>
      <c r="F1308" s="191">
        <v>9995</v>
      </c>
      <c r="G1308" s="367"/>
      <c r="H1308" s="367" t="s">
        <v>3518</v>
      </c>
      <c r="I1308" s="367" t="s">
        <v>4983</v>
      </c>
      <c r="J1308" s="367" t="s">
        <v>3520</v>
      </c>
      <c r="K1308" s="367"/>
      <c r="L1308" s="369"/>
      <c r="M1308" s="369"/>
      <c r="N1308" s="370">
        <v>68</v>
      </c>
      <c r="O1308" s="370">
        <v>44</v>
      </c>
      <c r="P1308" s="370">
        <v>20</v>
      </c>
      <c r="Q1308" s="370">
        <v>8</v>
      </c>
      <c r="R1308" s="371">
        <v>1</v>
      </c>
      <c r="S1308" s="371" t="s">
        <v>5060</v>
      </c>
      <c r="T1308" s="371"/>
      <c r="U1308" s="371">
        <v>10</v>
      </c>
      <c r="V1308" s="367"/>
      <c r="W1308" s="271" t="s">
        <v>3525</v>
      </c>
    </row>
    <row r="1309" spans="1:23" x14ac:dyDescent="0.2">
      <c r="A1309" s="187" t="s">
        <v>422</v>
      </c>
      <c r="B1309" s="190" t="s">
        <v>5062</v>
      </c>
      <c r="C1309" s="190" t="s">
        <v>424</v>
      </c>
      <c r="D1309" s="186">
        <v>29</v>
      </c>
      <c r="E1309" s="190"/>
      <c r="F1309" s="191">
        <v>100</v>
      </c>
      <c r="G1309" s="367"/>
      <c r="H1309" s="367"/>
      <c r="I1309" s="367"/>
      <c r="J1309" s="367"/>
      <c r="K1309" s="367"/>
      <c r="L1309" s="367"/>
      <c r="M1309" s="367"/>
      <c r="N1309" s="367"/>
      <c r="O1309" s="367"/>
      <c r="P1309" s="367"/>
      <c r="Q1309" s="367"/>
      <c r="R1309" s="367"/>
      <c r="S1309" s="367"/>
      <c r="T1309" s="367"/>
      <c r="U1309" s="367"/>
      <c r="V1309" s="367"/>
      <c r="W1309" s="367"/>
    </row>
    <row r="1310" spans="1:23" x14ac:dyDescent="0.2">
      <c r="A1310" s="187" t="s">
        <v>425</v>
      </c>
      <c r="B1310" s="190" t="s">
        <v>5063</v>
      </c>
      <c r="C1310" s="190" t="s">
        <v>427</v>
      </c>
      <c r="D1310" s="186">
        <v>40</v>
      </c>
      <c r="E1310" s="190"/>
      <c r="F1310" s="191">
        <v>10</v>
      </c>
      <c r="G1310" s="367"/>
      <c r="H1310" s="367"/>
      <c r="I1310" s="367"/>
      <c r="J1310" s="367"/>
      <c r="K1310" s="367"/>
      <c r="L1310" s="367"/>
      <c r="M1310" s="367"/>
      <c r="N1310" s="367"/>
      <c r="O1310" s="367"/>
      <c r="P1310" s="367"/>
      <c r="Q1310" s="367"/>
      <c r="R1310" s="367"/>
      <c r="S1310" s="367"/>
      <c r="T1310" s="367"/>
      <c r="U1310" s="367"/>
      <c r="V1310" s="367"/>
      <c r="W1310" s="367"/>
    </row>
    <row r="1311" spans="1:23" x14ac:dyDescent="0.2">
      <c r="A1311" s="187" t="s">
        <v>1672</v>
      </c>
      <c r="B1311" s="190" t="s">
        <v>1673</v>
      </c>
      <c r="C1311" s="190" t="s">
        <v>1674</v>
      </c>
      <c r="D1311" s="186">
        <f>LEN(C1311)</f>
        <v>28</v>
      </c>
      <c r="E1311" s="190"/>
      <c r="F1311" s="191">
        <v>700</v>
      </c>
      <c r="G1311" s="367"/>
      <c r="H1311" s="367"/>
      <c r="I1311" s="367"/>
      <c r="J1311" s="367"/>
      <c r="K1311" s="367"/>
      <c r="L1311" s="367"/>
      <c r="M1311" s="367"/>
      <c r="N1311" s="367"/>
      <c r="O1311" s="367"/>
      <c r="P1311" s="367"/>
      <c r="Q1311" s="367"/>
      <c r="R1311" s="367"/>
      <c r="S1311" s="367"/>
      <c r="T1311" s="367"/>
      <c r="U1311" s="367"/>
      <c r="V1311" s="367"/>
      <c r="W1311" s="367"/>
    </row>
    <row r="1312" spans="1:23" x14ac:dyDescent="0.2">
      <c r="A1312" s="187" t="s">
        <v>1677</v>
      </c>
      <c r="B1312" s="190" t="s">
        <v>1678</v>
      </c>
      <c r="C1312" s="190" t="s">
        <v>1679</v>
      </c>
      <c r="D1312" s="186">
        <f t="shared" ref="D1312:D1328" si="37">LEN(C1312)</f>
        <v>29</v>
      </c>
      <c r="E1312" s="190"/>
      <c r="F1312" s="191">
        <v>999</v>
      </c>
      <c r="G1312" s="367"/>
      <c r="H1312" s="367"/>
      <c r="I1312" s="367"/>
      <c r="J1312" s="367"/>
      <c r="K1312" s="367"/>
      <c r="L1312" s="367"/>
      <c r="M1312" s="367"/>
      <c r="N1312" s="367"/>
      <c r="O1312" s="367"/>
      <c r="P1312" s="367"/>
      <c r="Q1312" s="367"/>
      <c r="R1312" s="367"/>
      <c r="S1312" s="367"/>
      <c r="T1312" s="367"/>
      <c r="U1312" s="367"/>
      <c r="V1312" s="367"/>
      <c r="W1312" s="367"/>
    </row>
    <row r="1313" spans="1:6" x14ac:dyDescent="0.2">
      <c r="A1313" s="187" t="s">
        <v>1682</v>
      </c>
      <c r="B1313" s="190" t="s">
        <v>1683</v>
      </c>
      <c r="C1313" s="190" t="s">
        <v>1684</v>
      </c>
      <c r="D1313" s="186">
        <f t="shared" si="37"/>
        <v>28</v>
      </c>
      <c r="E1313" s="190"/>
      <c r="F1313" s="191">
        <v>1400</v>
      </c>
    </row>
    <row r="1314" spans="1:6" x14ac:dyDescent="0.2">
      <c r="A1314" s="187" t="s">
        <v>1687</v>
      </c>
      <c r="B1314" s="190" t="s">
        <v>1688</v>
      </c>
      <c r="C1314" s="190" t="s">
        <v>1689</v>
      </c>
      <c r="D1314" s="186">
        <f t="shared" si="37"/>
        <v>29</v>
      </c>
      <c r="E1314" s="190"/>
      <c r="F1314" s="191">
        <v>1999</v>
      </c>
    </row>
    <row r="1315" spans="1:6" x14ac:dyDescent="0.2">
      <c r="A1315" s="187" t="s">
        <v>1661</v>
      </c>
      <c r="B1315" s="190" t="s">
        <v>5064</v>
      </c>
      <c r="C1315" s="190" t="s">
        <v>1663</v>
      </c>
      <c r="D1315" s="186">
        <f t="shared" si="37"/>
        <v>38</v>
      </c>
      <c r="E1315" s="190"/>
      <c r="F1315" s="191">
        <v>14</v>
      </c>
    </row>
    <row r="1316" spans="1:6" x14ac:dyDescent="0.2">
      <c r="A1316" s="187" t="s">
        <v>1666</v>
      </c>
      <c r="B1316" s="190" t="s">
        <v>5065</v>
      </c>
      <c r="C1316" s="190" t="s">
        <v>1668</v>
      </c>
      <c r="D1316" s="186">
        <f t="shared" si="37"/>
        <v>39</v>
      </c>
      <c r="E1316" s="190"/>
      <c r="F1316" s="191">
        <v>20</v>
      </c>
    </row>
    <row r="1317" spans="1:6" x14ac:dyDescent="0.2">
      <c r="A1317" s="187" t="s">
        <v>1675</v>
      </c>
      <c r="B1317" s="190" t="s">
        <v>5066</v>
      </c>
      <c r="C1317" s="190" t="s">
        <v>5067</v>
      </c>
      <c r="D1317" s="186">
        <f t="shared" si="37"/>
        <v>28</v>
      </c>
      <c r="E1317" s="190"/>
      <c r="F1317" s="191">
        <v>1499</v>
      </c>
    </row>
    <row r="1318" spans="1:6" x14ac:dyDescent="0.2">
      <c r="A1318" s="187" t="s">
        <v>1680</v>
      </c>
      <c r="B1318" s="190" t="s">
        <v>5068</v>
      </c>
      <c r="C1318" s="190" t="s">
        <v>5069</v>
      </c>
      <c r="D1318" s="186">
        <f t="shared" si="37"/>
        <v>29</v>
      </c>
      <c r="E1318" s="190"/>
      <c r="F1318" s="191">
        <v>2141</v>
      </c>
    </row>
    <row r="1319" spans="1:6" x14ac:dyDescent="0.2">
      <c r="A1319" s="187" t="s">
        <v>1685</v>
      </c>
      <c r="B1319" s="190" t="s">
        <v>5070</v>
      </c>
      <c r="C1319" s="190" t="s">
        <v>5071</v>
      </c>
      <c r="D1319" s="186">
        <f t="shared" si="37"/>
        <v>28</v>
      </c>
      <c r="E1319" s="190"/>
      <c r="F1319" s="191">
        <v>2999</v>
      </c>
    </row>
    <row r="1320" spans="1:6" x14ac:dyDescent="0.2">
      <c r="A1320" s="187" t="s">
        <v>1690</v>
      </c>
      <c r="B1320" s="190" t="s">
        <v>5072</v>
      </c>
      <c r="C1320" s="190" t="s">
        <v>5073</v>
      </c>
      <c r="D1320" s="186">
        <f t="shared" si="37"/>
        <v>29</v>
      </c>
      <c r="E1320" s="190"/>
      <c r="F1320" s="191">
        <v>4284</v>
      </c>
    </row>
    <row r="1321" spans="1:6" x14ac:dyDescent="0.2">
      <c r="A1321" s="187" t="s">
        <v>1664</v>
      </c>
      <c r="B1321" s="190" t="s">
        <v>5074</v>
      </c>
      <c r="C1321" s="190" t="s">
        <v>5075</v>
      </c>
      <c r="D1321" s="186">
        <f t="shared" si="37"/>
        <v>38</v>
      </c>
      <c r="E1321" s="190"/>
      <c r="F1321" s="191">
        <v>30</v>
      </c>
    </row>
    <row r="1322" spans="1:6" x14ac:dyDescent="0.2">
      <c r="A1322" s="187" t="s">
        <v>1669</v>
      </c>
      <c r="B1322" s="190" t="s">
        <v>5076</v>
      </c>
      <c r="C1322" s="190" t="s">
        <v>5077</v>
      </c>
      <c r="D1322" s="186">
        <f t="shared" si="37"/>
        <v>39</v>
      </c>
      <c r="E1322" s="190"/>
      <c r="F1322" s="191">
        <v>43</v>
      </c>
    </row>
    <row r="1323" spans="1:6" x14ac:dyDescent="0.2">
      <c r="A1323" s="187" t="s">
        <v>1676</v>
      </c>
      <c r="B1323" s="190" t="s">
        <v>5078</v>
      </c>
      <c r="C1323" s="190" t="s">
        <v>5079</v>
      </c>
      <c r="D1323" s="186">
        <f t="shared" si="37"/>
        <v>28</v>
      </c>
      <c r="E1323" s="190"/>
      <c r="F1323" s="191">
        <v>1998</v>
      </c>
    </row>
    <row r="1324" spans="1:6" x14ac:dyDescent="0.2">
      <c r="A1324" s="187" t="s">
        <v>1681</v>
      </c>
      <c r="B1324" s="190" t="s">
        <v>5080</v>
      </c>
      <c r="C1324" s="190" t="s">
        <v>5081</v>
      </c>
      <c r="D1324" s="186">
        <f t="shared" si="37"/>
        <v>29</v>
      </c>
      <c r="E1324" s="190"/>
      <c r="F1324" s="191">
        <v>2855</v>
      </c>
    </row>
    <row r="1325" spans="1:6" x14ac:dyDescent="0.2">
      <c r="A1325" s="187" t="s">
        <v>1686</v>
      </c>
      <c r="B1325" s="190" t="s">
        <v>5082</v>
      </c>
      <c r="C1325" s="190" t="s">
        <v>5083</v>
      </c>
      <c r="D1325" s="186">
        <f t="shared" si="37"/>
        <v>28</v>
      </c>
      <c r="E1325" s="190"/>
      <c r="F1325" s="191">
        <v>3998</v>
      </c>
    </row>
    <row r="1326" spans="1:6" x14ac:dyDescent="0.2">
      <c r="A1326" s="187" t="s">
        <v>1691</v>
      </c>
      <c r="B1326" s="190" t="s">
        <v>5084</v>
      </c>
      <c r="C1326" s="190" t="s">
        <v>5085</v>
      </c>
      <c r="D1326" s="186">
        <f t="shared" si="37"/>
        <v>29</v>
      </c>
      <c r="E1326" s="190"/>
      <c r="F1326" s="191">
        <v>5712</v>
      </c>
    </row>
    <row r="1327" spans="1:6" x14ac:dyDescent="0.2">
      <c r="A1327" s="187" t="s">
        <v>1665</v>
      </c>
      <c r="B1327" s="190" t="s">
        <v>5086</v>
      </c>
      <c r="C1327" s="190" t="s">
        <v>5087</v>
      </c>
      <c r="D1327" s="186">
        <f t="shared" si="37"/>
        <v>38</v>
      </c>
      <c r="E1327" s="190"/>
      <c r="F1327" s="191">
        <v>40</v>
      </c>
    </row>
    <row r="1328" spans="1:6" x14ac:dyDescent="0.2">
      <c r="A1328" s="187" t="s">
        <v>1670</v>
      </c>
      <c r="B1328" s="190" t="s">
        <v>5088</v>
      </c>
      <c r="C1328" s="190" t="s">
        <v>5089</v>
      </c>
      <c r="D1328" s="186">
        <f t="shared" si="37"/>
        <v>39</v>
      </c>
      <c r="E1328" s="190"/>
      <c r="F1328" s="191">
        <v>58</v>
      </c>
    </row>
    <row r="1329" spans="1:6" x14ac:dyDescent="0.2">
      <c r="A1329" s="187" t="s">
        <v>2802</v>
      </c>
      <c r="B1329" s="190" t="s">
        <v>2803</v>
      </c>
      <c r="C1329" s="190" t="s">
        <v>2804</v>
      </c>
      <c r="D1329" s="186">
        <f>LEN(C1329)</f>
        <v>28</v>
      </c>
      <c r="E1329" s="190"/>
      <c r="F1329" s="191">
        <v>700</v>
      </c>
    </row>
    <row r="1330" spans="1:6" x14ac:dyDescent="0.2">
      <c r="A1330" s="187" t="s">
        <v>2807</v>
      </c>
      <c r="B1330" s="190" t="s">
        <v>2808</v>
      </c>
      <c r="C1330" s="190" t="s">
        <v>2809</v>
      </c>
      <c r="D1330" s="186">
        <f t="shared" ref="D1330:D1346" si="38">LEN(C1330)</f>
        <v>26</v>
      </c>
      <c r="E1330" s="190"/>
      <c r="F1330" s="191">
        <v>999</v>
      </c>
    </row>
    <row r="1331" spans="1:6" x14ac:dyDescent="0.2">
      <c r="A1331" s="187" t="s">
        <v>2812</v>
      </c>
      <c r="B1331" s="190" t="s">
        <v>2813</v>
      </c>
      <c r="C1331" s="190" t="s">
        <v>2814</v>
      </c>
      <c r="D1331" s="186">
        <f t="shared" si="38"/>
        <v>28</v>
      </c>
      <c r="E1331" s="190"/>
      <c r="F1331" s="191">
        <v>1400</v>
      </c>
    </row>
    <row r="1332" spans="1:6" x14ac:dyDescent="0.2">
      <c r="A1332" s="187" t="s">
        <v>2817</v>
      </c>
      <c r="B1332" s="190" t="s">
        <v>2818</v>
      </c>
      <c r="C1332" s="190" t="s">
        <v>2819</v>
      </c>
      <c r="D1332" s="186">
        <f t="shared" si="38"/>
        <v>26</v>
      </c>
      <c r="E1332" s="190"/>
      <c r="F1332" s="191">
        <v>1999</v>
      </c>
    </row>
    <row r="1333" spans="1:6" x14ac:dyDescent="0.2">
      <c r="A1333" s="187" t="s">
        <v>2791</v>
      </c>
      <c r="B1333" s="190" t="s">
        <v>5090</v>
      </c>
      <c r="C1333" s="190" t="s">
        <v>2793</v>
      </c>
      <c r="D1333" s="186">
        <f t="shared" si="38"/>
        <v>39</v>
      </c>
      <c r="E1333" s="190"/>
      <c r="F1333" s="191">
        <v>14</v>
      </c>
    </row>
    <row r="1334" spans="1:6" x14ac:dyDescent="0.2">
      <c r="A1334" s="187" t="s">
        <v>2796</v>
      </c>
      <c r="B1334" s="190" t="s">
        <v>5091</v>
      </c>
      <c r="C1334" s="190" t="s">
        <v>2798</v>
      </c>
      <c r="D1334" s="186">
        <f t="shared" si="38"/>
        <v>37</v>
      </c>
      <c r="E1334" s="190"/>
      <c r="F1334" s="191">
        <v>20</v>
      </c>
    </row>
    <row r="1335" spans="1:6" x14ac:dyDescent="0.2">
      <c r="A1335" s="187" t="s">
        <v>2805</v>
      </c>
      <c r="B1335" s="190" t="s">
        <v>5092</v>
      </c>
      <c r="C1335" s="190" t="s">
        <v>5093</v>
      </c>
      <c r="D1335" s="186">
        <f t="shared" si="38"/>
        <v>28</v>
      </c>
      <c r="E1335" s="190"/>
      <c r="F1335" s="191">
        <v>1499</v>
      </c>
    </row>
    <row r="1336" spans="1:6" x14ac:dyDescent="0.2">
      <c r="A1336" s="187" t="s">
        <v>2810</v>
      </c>
      <c r="B1336" s="190" t="s">
        <v>5094</v>
      </c>
      <c r="C1336" s="190" t="s">
        <v>5095</v>
      </c>
      <c r="D1336" s="186">
        <f t="shared" si="38"/>
        <v>26</v>
      </c>
      <c r="E1336" s="190"/>
      <c r="F1336" s="191">
        <v>2141</v>
      </c>
    </row>
    <row r="1337" spans="1:6" x14ac:dyDescent="0.2">
      <c r="A1337" s="187" t="s">
        <v>2815</v>
      </c>
      <c r="B1337" s="190" t="s">
        <v>5096</v>
      </c>
      <c r="C1337" s="190" t="s">
        <v>5097</v>
      </c>
      <c r="D1337" s="186">
        <f t="shared" si="38"/>
        <v>28</v>
      </c>
      <c r="E1337" s="190"/>
      <c r="F1337" s="191">
        <v>2999</v>
      </c>
    </row>
    <row r="1338" spans="1:6" x14ac:dyDescent="0.2">
      <c r="A1338" s="187" t="s">
        <v>2820</v>
      </c>
      <c r="B1338" s="190" t="s">
        <v>5098</v>
      </c>
      <c r="C1338" s="190" t="s">
        <v>5099</v>
      </c>
      <c r="D1338" s="186">
        <f t="shared" si="38"/>
        <v>26</v>
      </c>
      <c r="E1338" s="190"/>
      <c r="F1338" s="191">
        <v>4284</v>
      </c>
    </row>
    <row r="1339" spans="1:6" x14ac:dyDescent="0.2">
      <c r="A1339" s="187" t="s">
        <v>2794</v>
      </c>
      <c r="B1339" s="190" t="s">
        <v>5100</v>
      </c>
      <c r="C1339" s="190" t="s">
        <v>5101</v>
      </c>
      <c r="D1339" s="186">
        <f t="shared" si="38"/>
        <v>39</v>
      </c>
      <c r="E1339" s="190"/>
      <c r="F1339" s="191">
        <v>30</v>
      </c>
    </row>
    <row r="1340" spans="1:6" x14ac:dyDescent="0.2">
      <c r="A1340" s="187" t="s">
        <v>2799</v>
      </c>
      <c r="B1340" s="190" t="s">
        <v>5102</v>
      </c>
      <c r="C1340" s="190" t="s">
        <v>5103</v>
      </c>
      <c r="D1340" s="186">
        <f t="shared" si="38"/>
        <v>37</v>
      </c>
      <c r="E1340" s="190"/>
      <c r="F1340" s="191">
        <v>43</v>
      </c>
    </row>
    <row r="1341" spans="1:6" x14ac:dyDescent="0.2">
      <c r="A1341" s="187" t="s">
        <v>2806</v>
      </c>
      <c r="B1341" s="190" t="s">
        <v>5104</v>
      </c>
      <c r="C1341" s="190" t="s">
        <v>5105</v>
      </c>
      <c r="D1341" s="186">
        <f t="shared" si="38"/>
        <v>28</v>
      </c>
      <c r="E1341" s="190"/>
      <c r="F1341" s="191">
        <v>1998</v>
      </c>
    </row>
    <row r="1342" spans="1:6" x14ac:dyDescent="0.2">
      <c r="A1342" s="187" t="s">
        <v>2811</v>
      </c>
      <c r="B1342" s="190" t="s">
        <v>5106</v>
      </c>
      <c r="C1342" s="190" t="s">
        <v>5107</v>
      </c>
      <c r="D1342" s="186">
        <f t="shared" si="38"/>
        <v>26</v>
      </c>
      <c r="E1342" s="190"/>
      <c r="F1342" s="191">
        <v>2855</v>
      </c>
    </row>
    <row r="1343" spans="1:6" x14ac:dyDescent="0.2">
      <c r="A1343" s="187" t="s">
        <v>2816</v>
      </c>
      <c r="B1343" s="190" t="s">
        <v>5108</v>
      </c>
      <c r="C1343" s="190" t="s">
        <v>5109</v>
      </c>
      <c r="D1343" s="186">
        <f t="shared" si="38"/>
        <v>28</v>
      </c>
      <c r="E1343" s="190"/>
      <c r="F1343" s="191">
        <v>3998</v>
      </c>
    </row>
    <row r="1344" spans="1:6" x14ac:dyDescent="0.2">
      <c r="A1344" s="187" t="s">
        <v>2821</v>
      </c>
      <c r="B1344" s="190" t="s">
        <v>5110</v>
      </c>
      <c r="C1344" s="190" t="s">
        <v>5111</v>
      </c>
      <c r="D1344" s="186">
        <f t="shared" si="38"/>
        <v>26</v>
      </c>
      <c r="E1344" s="190"/>
      <c r="F1344" s="191">
        <v>5712</v>
      </c>
    </row>
    <row r="1345" spans="1:6" x14ac:dyDescent="0.2">
      <c r="A1345" s="187" t="s">
        <v>2795</v>
      </c>
      <c r="B1345" s="190" t="s">
        <v>5112</v>
      </c>
      <c r="C1345" s="190" t="s">
        <v>5113</v>
      </c>
      <c r="D1345" s="186">
        <f t="shared" si="38"/>
        <v>39</v>
      </c>
      <c r="E1345" s="190"/>
      <c r="F1345" s="191">
        <v>40</v>
      </c>
    </row>
    <row r="1346" spans="1:6" x14ac:dyDescent="0.2">
      <c r="A1346" s="187" t="s">
        <v>2800</v>
      </c>
      <c r="B1346" s="190" t="s">
        <v>5114</v>
      </c>
      <c r="C1346" s="190" t="s">
        <v>5115</v>
      </c>
      <c r="D1346" s="186">
        <f t="shared" si="38"/>
        <v>37</v>
      </c>
      <c r="E1346" s="190"/>
      <c r="F1346" s="191">
        <v>58</v>
      </c>
    </row>
    <row r="1347" spans="1:6" x14ac:dyDescent="0.2">
      <c r="A1347" s="187" t="s">
        <v>573</v>
      </c>
      <c r="B1347" s="190" t="s">
        <v>5116</v>
      </c>
      <c r="C1347" s="190" t="s">
        <v>569</v>
      </c>
      <c r="D1347" s="186">
        <v>40</v>
      </c>
      <c r="E1347" s="190"/>
      <c r="F1347" s="191">
        <v>195</v>
      </c>
    </row>
    <row r="1348" spans="1:6" ht="30" x14ac:dyDescent="0.2">
      <c r="A1348" s="187" t="s">
        <v>567</v>
      </c>
      <c r="B1348" s="190" t="s">
        <v>5117</v>
      </c>
      <c r="C1348" s="190" t="s">
        <v>569</v>
      </c>
      <c r="D1348" s="186"/>
      <c r="E1348" s="190"/>
      <c r="F1348" s="191">
        <v>495</v>
      </c>
    </row>
    <row r="1349" spans="1:6" x14ac:dyDescent="0.2">
      <c r="A1349" s="187" t="s">
        <v>570</v>
      </c>
      <c r="B1349" s="190" t="s">
        <v>571</v>
      </c>
      <c r="C1349" s="190" t="s">
        <v>572</v>
      </c>
      <c r="D1349" s="186"/>
      <c r="E1349" s="190"/>
      <c r="F1349" s="191">
        <v>75</v>
      </c>
    </row>
    <row r="1350" spans="1:6" x14ac:dyDescent="0.2">
      <c r="A1350" s="187" t="s">
        <v>417</v>
      </c>
      <c r="B1350" s="190" t="s">
        <v>5118</v>
      </c>
      <c r="C1350" s="190" t="s">
        <v>419</v>
      </c>
      <c r="D1350" s="186">
        <v>37</v>
      </c>
      <c r="E1350" s="190"/>
      <c r="F1350" s="191">
        <v>995</v>
      </c>
    </row>
    <row r="1351" spans="1:6" x14ac:dyDescent="0.2">
      <c r="A1351" s="187" t="s">
        <v>1650</v>
      </c>
      <c r="B1351" s="190" t="s">
        <v>5119</v>
      </c>
      <c r="C1351" s="190" t="s">
        <v>1652</v>
      </c>
      <c r="D1351" s="186">
        <v>32</v>
      </c>
      <c r="E1351" s="190"/>
      <c r="F1351" s="191">
        <v>199</v>
      </c>
    </row>
    <row r="1352" spans="1:6" x14ac:dyDescent="0.2">
      <c r="A1352" s="187" t="s">
        <v>1655</v>
      </c>
      <c r="B1352" s="190" t="s">
        <v>5120</v>
      </c>
      <c r="C1352" s="190" t="s">
        <v>1657</v>
      </c>
      <c r="D1352" s="186">
        <v>37</v>
      </c>
      <c r="E1352" s="190"/>
      <c r="F1352" s="191">
        <v>140</v>
      </c>
    </row>
    <row r="1353" spans="1:6" x14ac:dyDescent="0.2">
      <c r="A1353" s="187" t="s">
        <v>1653</v>
      </c>
      <c r="B1353" s="190" t="s">
        <v>5121</v>
      </c>
      <c r="C1353" s="190" t="s">
        <v>5122</v>
      </c>
      <c r="D1353" s="186"/>
      <c r="E1353" s="190"/>
      <c r="F1353" s="191">
        <v>428</v>
      </c>
    </row>
    <row r="1354" spans="1:6" x14ac:dyDescent="0.2">
      <c r="A1354" s="187" t="s">
        <v>1658</v>
      </c>
      <c r="B1354" s="190" t="s">
        <v>5123</v>
      </c>
      <c r="C1354" s="190" t="s">
        <v>5124</v>
      </c>
      <c r="D1354" s="186"/>
      <c r="E1354" s="190"/>
      <c r="F1354" s="191">
        <v>299</v>
      </c>
    </row>
    <row r="1355" spans="1:6" x14ac:dyDescent="0.2">
      <c r="A1355" s="187" t="s">
        <v>1654</v>
      </c>
      <c r="B1355" s="190" t="s">
        <v>5125</v>
      </c>
      <c r="C1355" s="190" t="s">
        <v>5126</v>
      </c>
      <c r="D1355" s="186"/>
      <c r="E1355" s="190"/>
      <c r="F1355" s="191">
        <v>568</v>
      </c>
    </row>
    <row r="1356" spans="1:6" x14ac:dyDescent="0.2">
      <c r="A1356" s="187" t="s">
        <v>1659</v>
      </c>
      <c r="B1356" s="190" t="s">
        <v>5127</v>
      </c>
      <c r="C1356" s="190" t="s">
        <v>5128</v>
      </c>
      <c r="D1356" s="186"/>
      <c r="E1356" s="190"/>
      <c r="F1356" s="191">
        <v>398</v>
      </c>
    </row>
    <row r="1357" spans="1:6" x14ac:dyDescent="0.2">
      <c r="A1357" s="187" t="s">
        <v>2781</v>
      </c>
      <c r="B1357" s="190" t="s">
        <v>5129</v>
      </c>
      <c r="C1357" s="190" t="s">
        <v>2783</v>
      </c>
      <c r="D1357" s="186"/>
      <c r="E1357" s="190"/>
      <c r="F1357" s="191">
        <v>199</v>
      </c>
    </row>
    <row r="1358" spans="1:6" x14ac:dyDescent="0.2">
      <c r="A1358" s="187" t="s">
        <v>2786</v>
      </c>
      <c r="B1358" s="190" t="s">
        <v>2787</v>
      </c>
      <c r="C1358" s="190" t="s">
        <v>2788</v>
      </c>
      <c r="D1358" s="186"/>
      <c r="E1358" s="190"/>
      <c r="F1358" s="191">
        <v>140</v>
      </c>
    </row>
    <row r="1359" spans="1:6" x14ac:dyDescent="0.2">
      <c r="A1359" s="187" t="s">
        <v>2784</v>
      </c>
      <c r="B1359" s="190" t="s">
        <v>5130</v>
      </c>
      <c r="C1359" s="190" t="s">
        <v>5131</v>
      </c>
      <c r="D1359" s="186"/>
      <c r="E1359" s="190"/>
      <c r="F1359" s="191">
        <v>428</v>
      </c>
    </row>
    <row r="1360" spans="1:6" x14ac:dyDescent="0.2">
      <c r="A1360" s="187" t="s">
        <v>2789</v>
      </c>
      <c r="B1360" s="190" t="s">
        <v>5132</v>
      </c>
      <c r="C1360" s="190" t="s">
        <v>5133</v>
      </c>
      <c r="D1360" s="186"/>
      <c r="E1360" s="190"/>
      <c r="F1360" s="191">
        <v>299</v>
      </c>
    </row>
    <row r="1361" spans="1:21" x14ac:dyDescent="0.2">
      <c r="A1361" s="187" t="s">
        <v>2785</v>
      </c>
      <c r="B1361" s="190" t="s">
        <v>5134</v>
      </c>
      <c r="C1361" s="190" t="s">
        <v>5135</v>
      </c>
      <c r="D1361" s="186"/>
      <c r="E1361" s="190"/>
      <c r="F1361" s="191">
        <v>568</v>
      </c>
      <c r="G1361" s="367"/>
      <c r="H1361" s="367"/>
      <c r="I1361" s="367"/>
      <c r="J1361" s="367"/>
      <c r="K1361" s="367"/>
      <c r="L1361" s="367"/>
      <c r="M1361" s="367"/>
      <c r="N1361" s="367"/>
      <c r="O1361" s="367"/>
      <c r="P1361" s="367"/>
      <c r="Q1361" s="367"/>
      <c r="R1361" s="367"/>
      <c r="S1361" s="367"/>
      <c r="T1361" s="367"/>
      <c r="U1361" s="367"/>
    </row>
    <row r="1362" spans="1:21" x14ac:dyDescent="0.2">
      <c r="A1362" s="187" t="s">
        <v>2790</v>
      </c>
      <c r="B1362" s="190" t="s">
        <v>5136</v>
      </c>
      <c r="C1362" s="190" t="s">
        <v>5137</v>
      </c>
      <c r="D1362" s="186"/>
      <c r="E1362" s="190"/>
      <c r="F1362" s="191">
        <v>398</v>
      </c>
      <c r="G1362" s="367"/>
      <c r="H1362" s="367"/>
      <c r="I1362" s="367"/>
      <c r="J1362" s="367"/>
      <c r="K1362" s="367"/>
      <c r="L1362" s="367"/>
      <c r="M1362" s="367"/>
      <c r="N1362" s="367"/>
      <c r="O1362" s="367"/>
      <c r="P1362" s="367"/>
      <c r="Q1362" s="367"/>
      <c r="R1362" s="367"/>
      <c r="S1362" s="367"/>
      <c r="T1362" s="367"/>
      <c r="U1362" s="367"/>
    </row>
    <row r="1363" spans="1:21" ht="30" x14ac:dyDescent="0.2">
      <c r="A1363" s="187" t="s">
        <v>156</v>
      </c>
      <c r="B1363" s="190" t="s">
        <v>157</v>
      </c>
      <c r="C1363" s="190" t="s">
        <v>158</v>
      </c>
      <c r="D1363" s="186">
        <v>37</v>
      </c>
      <c r="E1363" s="190"/>
      <c r="F1363" s="191">
        <v>365</v>
      </c>
      <c r="G1363" s="367"/>
      <c r="H1363" s="367" t="s">
        <v>64</v>
      </c>
      <c r="I1363" s="367" t="s">
        <v>3538</v>
      </c>
      <c r="J1363" s="367" t="s">
        <v>3520</v>
      </c>
      <c r="K1363" s="367" t="s">
        <v>5138</v>
      </c>
      <c r="L1363" s="369">
        <v>42122</v>
      </c>
      <c r="M1363" s="369" t="s">
        <v>5139</v>
      </c>
      <c r="N1363" s="370">
        <v>33</v>
      </c>
      <c r="O1363" s="370">
        <v>21</v>
      </c>
      <c r="P1363" s="370">
        <v>23</v>
      </c>
      <c r="Q1363" s="370">
        <v>4.2</v>
      </c>
      <c r="R1363" s="371">
        <v>10</v>
      </c>
      <c r="S1363" s="371" t="s">
        <v>5140</v>
      </c>
      <c r="T1363" s="371" t="s">
        <v>5141</v>
      </c>
      <c r="U1363" s="371"/>
    </row>
    <row r="1364" spans="1:21" x14ac:dyDescent="0.2">
      <c r="A1364" s="187" t="s">
        <v>1841</v>
      </c>
      <c r="B1364" s="190" t="s">
        <v>1842</v>
      </c>
      <c r="C1364" s="190" t="s">
        <v>1843</v>
      </c>
      <c r="D1364" s="186"/>
      <c r="E1364" s="190"/>
      <c r="F1364" s="191">
        <v>26</v>
      </c>
      <c r="G1364" s="367"/>
      <c r="H1364" s="367"/>
      <c r="I1364" s="367"/>
      <c r="J1364" s="367"/>
      <c r="K1364" s="367"/>
      <c r="L1364" s="367"/>
      <c r="M1364" s="367"/>
      <c r="N1364" s="367"/>
      <c r="O1364" s="367"/>
      <c r="P1364" s="367"/>
      <c r="Q1364" s="367"/>
      <c r="R1364" s="367"/>
      <c r="S1364" s="367"/>
      <c r="T1364" s="367"/>
      <c r="U1364" s="367"/>
    </row>
    <row r="1365" spans="1:21" x14ac:dyDescent="0.2">
      <c r="A1365" s="187" t="s">
        <v>1846</v>
      </c>
      <c r="B1365" s="190" t="s">
        <v>1847</v>
      </c>
      <c r="C1365" s="190" t="s">
        <v>1848</v>
      </c>
      <c r="D1365" s="186"/>
      <c r="E1365" s="190"/>
      <c r="F1365" s="191">
        <v>52</v>
      </c>
      <c r="G1365" s="367"/>
      <c r="H1365" s="367"/>
      <c r="I1365" s="367"/>
      <c r="J1365" s="367"/>
      <c r="K1365" s="367"/>
      <c r="L1365" s="367"/>
      <c r="M1365" s="367"/>
      <c r="N1365" s="367"/>
      <c r="O1365" s="367"/>
      <c r="P1365" s="367"/>
      <c r="Q1365" s="367"/>
      <c r="R1365" s="367"/>
      <c r="S1365" s="367"/>
      <c r="T1365" s="367"/>
      <c r="U1365" s="367"/>
    </row>
    <row r="1366" spans="1:21" x14ac:dyDescent="0.2">
      <c r="A1366" s="187" t="s">
        <v>1844</v>
      </c>
      <c r="B1366" s="190" t="s">
        <v>5142</v>
      </c>
      <c r="C1366" s="190" t="s">
        <v>5143</v>
      </c>
      <c r="D1366" s="186"/>
      <c r="E1366" s="190"/>
      <c r="F1366" s="191">
        <v>55</v>
      </c>
      <c r="G1366" s="367"/>
      <c r="H1366" s="367"/>
      <c r="I1366" s="367"/>
      <c r="J1366" s="367"/>
      <c r="K1366" s="367"/>
      <c r="L1366" s="367"/>
      <c r="M1366" s="367"/>
      <c r="N1366" s="367"/>
      <c r="O1366" s="367"/>
      <c r="P1366" s="367"/>
      <c r="Q1366" s="367"/>
      <c r="R1366" s="367"/>
      <c r="S1366" s="367"/>
      <c r="T1366" s="367"/>
      <c r="U1366" s="367"/>
    </row>
    <row r="1367" spans="1:21" x14ac:dyDescent="0.2">
      <c r="A1367" s="187" t="s">
        <v>1849</v>
      </c>
      <c r="B1367" s="190" t="s">
        <v>5144</v>
      </c>
      <c r="C1367" s="190" t="s">
        <v>5145</v>
      </c>
      <c r="D1367" s="186"/>
      <c r="E1367" s="190"/>
      <c r="F1367" s="191">
        <v>110</v>
      </c>
      <c r="G1367" s="367"/>
      <c r="H1367" s="367"/>
      <c r="I1367" s="367"/>
      <c r="J1367" s="367"/>
      <c r="K1367" s="367"/>
      <c r="L1367" s="367"/>
      <c r="M1367" s="367"/>
      <c r="N1367" s="367"/>
      <c r="O1367" s="367"/>
      <c r="P1367" s="367"/>
      <c r="Q1367" s="367"/>
      <c r="R1367" s="367"/>
      <c r="S1367" s="367"/>
      <c r="T1367" s="367"/>
      <c r="U1367" s="367"/>
    </row>
    <row r="1368" spans="1:21" x14ac:dyDescent="0.2">
      <c r="A1368" s="187" t="s">
        <v>1845</v>
      </c>
      <c r="B1368" s="190" t="s">
        <v>5146</v>
      </c>
      <c r="C1368" s="190" t="s">
        <v>5147</v>
      </c>
      <c r="D1368" s="186"/>
      <c r="E1368" s="190"/>
      <c r="F1368" s="191">
        <v>73</v>
      </c>
      <c r="G1368" s="367"/>
      <c r="H1368" s="367"/>
      <c r="I1368" s="367"/>
      <c r="J1368" s="367"/>
      <c r="K1368" s="367"/>
      <c r="L1368" s="367"/>
      <c r="M1368" s="367"/>
      <c r="N1368" s="367"/>
      <c r="O1368" s="367"/>
      <c r="P1368" s="367"/>
      <c r="Q1368" s="367"/>
      <c r="R1368" s="367"/>
      <c r="S1368" s="367"/>
      <c r="T1368" s="367"/>
      <c r="U1368" s="367"/>
    </row>
    <row r="1369" spans="1:21" x14ac:dyDescent="0.2">
      <c r="A1369" s="187" t="s">
        <v>1850</v>
      </c>
      <c r="B1369" s="190" t="s">
        <v>5148</v>
      </c>
      <c r="C1369" s="190" t="s">
        <v>5149</v>
      </c>
      <c r="D1369" s="186"/>
      <c r="E1369" s="190"/>
      <c r="F1369" s="191">
        <v>146</v>
      </c>
      <c r="G1369" s="367"/>
      <c r="H1369" s="367"/>
      <c r="I1369" s="367"/>
      <c r="J1369" s="367"/>
      <c r="K1369" s="367"/>
      <c r="L1369" s="367"/>
      <c r="M1369" s="367"/>
      <c r="N1369" s="367"/>
      <c r="O1369" s="367"/>
      <c r="P1369" s="367"/>
      <c r="Q1369" s="367"/>
      <c r="R1369" s="367"/>
      <c r="S1369" s="367"/>
      <c r="T1369" s="367"/>
      <c r="U1369" s="367"/>
    </row>
    <row r="1370" spans="1:21" x14ac:dyDescent="0.2">
      <c r="A1370" s="187" t="s">
        <v>2936</v>
      </c>
      <c r="B1370" s="190" t="s">
        <v>2937</v>
      </c>
      <c r="C1370" s="190" t="s">
        <v>2938</v>
      </c>
      <c r="D1370" s="186"/>
      <c r="E1370" s="190"/>
      <c r="F1370" s="191">
        <v>26</v>
      </c>
      <c r="G1370" s="367"/>
      <c r="H1370" s="367"/>
      <c r="I1370" s="367"/>
      <c r="J1370" s="367"/>
      <c r="K1370" s="367"/>
      <c r="L1370" s="367"/>
      <c r="M1370" s="367"/>
      <c r="N1370" s="367"/>
      <c r="O1370" s="367"/>
      <c r="P1370" s="367"/>
      <c r="Q1370" s="367"/>
      <c r="R1370" s="367"/>
      <c r="S1370" s="367"/>
      <c r="T1370" s="367"/>
      <c r="U1370" s="367"/>
    </row>
    <row r="1371" spans="1:21" x14ac:dyDescent="0.2">
      <c r="A1371" s="187" t="s">
        <v>2941</v>
      </c>
      <c r="B1371" s="190" t="s">
        <v>2942</v>
      </c>
      <c r="C1371" s="190" t="s">
        <v>2943</v>
      </c>
      <c r="D1371" s="186"/>
      <c r="E1371" s="190"/>
      <c r="F1371" s="191">
        <v>52</v>
      </c>
      <c r="G1371" s="367"/>
      <c r="H1371" s="367"/>
      <c r="I1371" s="367"/>
      <c r="J1371" s="367"/>
      <c r="K1371" s="367"/>
      <c r="L1371" s="367"/>
      <c r="M1371" s="367"/>
      <c r="N1371" s="367"/>
      <c r="O1371" s="367"/>
      <c r="P1371" s="367"/>
      <c r="Q1371" s="367"/>
      <c r="R1371" s="367"/>
      <c r="S1371" s="367"/>
      <c r="T1371" s="367"/>
      <c r="U1371" s="367"/>
    </row>
    <row r="1372" spans="1:21" x14ac:dyDescent="0.2">
      <c r="A1372" s="187" t="s">
        <v>2939</v>
      </c>
      <c r="B1372" s="190" t="s">
        <v>5150</v>
      </c>
      <c r="C1372" s="190" t="s">
        <v>5151</v>
      </c>
      <c r="D1372" s="186"/>
      <c r="E1372" s="190"/>
      <c r="F1372" s="191">
        <v>55</v>
      </c>
      <c r="G1372" s="367"/>
      <c r="H1372" s="367"/>
      <c r="I1372" s="367"/>
      <c r="J1372" s="367"/>
      <c r="K1372" s="367"/>
      <c r="L1372" s="367"/>
      <c r="M1372" s="367"/>
      <c r="N1372" s="367"/>
      <c r="O1372" s="367"/>
      <c r="P1372" s="367"/>
      <c r="Q1372" s="367"/>
      <c r="R1372" s="367"/>
      <c r="S1372" s="367"/>
      <c r="T1372" s="367"/>
      <c r="U1372" s="367"/>
    </row>
    <row r="1373" spans="1:21" x14ac:dyDescent="0.2">
      <c r="A1373" s="187" t="s">
        <v>2944</v>
      </c>
      <c r="B1373" s="190" t="s">
        <v>5152</v>
      </c>
      <c r="C1373" s="190" t="s">
        <v>5153</v>
      </c>
      <c r="D1373" s="186"/>
      <c r="E1373" s="190"/>
      <c r="F1373" s="191">
        <v>110</v>
      </c>
      <c r="G1373" s="367"/>
      <c r="H1373" s="367"/>
      <c r="I1373" s="367"/>
      <c r="J1373" s="367"/>
      <c r="K1373" s="367"/>
      <c r="L1373" s="367"/>
      <c r="M1373" s="367"/>
      <c r="N1373" s="367"/>
      <c r="O1373" s="367"/>
      <c r="P1373" s="367"/>
      <c r="Q1373" s="367"/>
      <c r="R1373" s="367"/>
      <c r="S1373" s="367"/>
      <c r="T1373" s="367"/>
      <c r="U1373" s="367"/>
    </row>
    <row r="1374" spans="1:21" x14ac:dyDescent="0.2">
      <c r="A1374" s="187" t="s">
        <v>2940</v>
      </c>
      <c r="B1374" s="190" t="s">
        <v>5154</v>
      </c>
      <c r="C1374" s="190" t="s">
        <v>5155</v>
      </c>
      <c r="D1374" s="186"/>
      <c r="E1374" s="190"/>
      <c r="F1374" s="191">
        <v>73</v>
      </c>
      <c r="G1374" s="367"/>
      <c r="H1374" s="367"/>
      <c r="I1374" s="367"/>
      <c r="J1374" s="367"/>
      <c r="K1374" s="367"/>
      <c r="L1374" s="367"/>
      <c r="M1374" s="367"/>
      <c r="N1374" s="367"/>
      <c r="O1374" s="367"/>
      <c r="P1374" s="367"/>
      <c r="Q1374" s="367"/>
      <c r="R1374" s="367"/>
      <c r="S1374" s="367"/>
      <c r="T1374" s="367"/>
      <c r="U1374" s="367"/>
    </row>
    <row r="1375" spans="1:21" x14ac:dyDescent="0.2">
      <c r="A1375" s="187" t="s">
        <v>2945</v>
      </c>
      <c r="B1375" s="190" t="s">
        <v>5156</v>
      </c>
      <c r="C1375" s="190" t="s">
        <v>5157</v>
      </c>
      <c r="D1375" s="186"/>
      <c r="E1375" s="190"/>
      <c r="F1375" s="191">
        <v>146</v>
      </c>
      <c r="G1375" s="367"/>
      <c r="H1375" s="367"/>
      <c r="I1375" s="367"/>
      <c r="J1375" s="367"/>
      <c r="K1375" s="367"/>
      <c r="L1375" s="367"/>
      <c r="M1375" s="367"/>
      <c r="N1375" s="367"/>
      <c r="O1375" s="367"/>
      <c r="P1375" s="367"/>
      <c r="Q1375" s="367"/>
      <c r="R1375" s="367"/>
      <c r="S1375" s="367"/>
      <c r="T1375" s="367"/>
      <c r="U1375" s="367"/>
    </row>
    <row r="1376" spans="1:21" x14ac:dyDescent="0.2">
      <c r="A1376" s="187" t="s">
        <v>2137</v>
      </c>
      <c r="B1376" s="190" t="s">
        <v>2138</v>
      </c>
      <c r="C1376" s="190" t="s">
        <v>2139</v>
      </c>
      <c r="D1376" s="186"/>
      <c r="E1376" s="190"/>
      <c r="F1376" s="191">
        <v>22</v>
      </c>
      <c r="G1376" s="367"/>
      <c r="H1376" s="367"/>
      <c r="I1376" s="367"/>
      <c r="J1376" s="367"/>
      <c r="K1376" s="367"/>
      <c r="L1376" s="367"/>
      <c r="M1376" s="367"/>
      <c r="N1376" s="367"/>
      <c r="O1376" s="367"/>
      <c r="P1376" s="367"/>
      <c r="Q1376" s="367"/>
      <c r="R1376" s="367"/>
      <c r="S1376" s="367"/>
      <c r="T1376" s="367"/>
      <c r="U1376" s="367"/>
    </row>
    <row r="1377" spans="1:22" x14ac:dyDescent="0.2">
      <c r="A1377" s="187" t="s">
        <v>2140</v>
      </c>
      <c r="B1377" s="190" t="s">
        <v>5158</v>
      </c>
      <c r="C1377" s="190" t="s">
        <v>5159</v>
      </c>
      <c r="D1377" s="186"/>
      <c r="E1377" s="190"/>
      <c r="F1377" s="191">
        <v>44</v>
      </c>
      <c r="G1377" s="367"/>
      <c r="H1377" s="367"/>
      <c r="I1377" s="367"/>
      <c r="J1377" s="367"/>
      <c r="K1377" s="367"/>
      <c r="L1377" s="367"/>
      <c r="M1377" s="367"/>
      <c r="N1377" s="367"/>
      <c r="O1377" s="367"/>
      <c r="P1377" s="367"/>
      <c r="Q1377" s="367"/>
      <c r="R1377" s="367"/>
      <c r="S1377" s="367"/>
      <c r="T1377" s="367"/>
      <c r="U1377" s="367"/>
      <c r="V1377" s="367"/>
    </row>
    <row r="1378" spans="1:22" x14ac:dyDescent="0.2">
      <c r="A1378" s="187" t="s">
        <v>2141</v>
      </c>
      <c r="B1378" s="190" t="s">
        <v>5160</v>
      </c>
      <c r="C1378" s="190" t="s">
        <v>5161</v>
      </c>
      <c r="D1378" s="186"/>
      <c r="E1378" s="190"/>
      <c r="F1378" s="191">
        <v>66</v>
      </c>
      <c r="G1378" s="367"/>
      <c r="H1378" s="367"/>
      <c r="I1378" s="367"/>
      <c r="J1378" s="367"/>
      <c r="K1378" s="367"/>
      <c r="L1378" s="367"/>
      <c r="M1378" s="367"/>
      <c r="N1378" s="367"/>
      <c r="O1378" s="367"/>
      <c r="P1378" s="367"/>
      <c r="Q1378" s="367"/>
      <c r="R1378" s="367"/>
      <c r="S1378" s="367"/>
      <c r="T1378" s="367"/>
      <c r="U1378" s="367"/>
      <c r="V1378" s="367"/>
    </row>
    <row r="1379" spans="1:22" x14ac:dyDescent="0.2">
      <c r="A1379" s="187" t="s">
        <v>3224</v>
      </c>
      <c r="B1379" s="190" t="s">
        <v>3225</v>
      </c>
      <c r="C1379" s="190" t="s">
        <v>3226</v>
      </c>
      <c r="D1379" s="186"/>
      <c r="E1379" s="190"/>
      <c r="F1379" s="191">
        <v>22</v>
      </c>
      <c r="G1379" s="367"/>
      <c r="H1379" s="367"/>
      <c r="I1379" s="367"/>
      <c r="J1379" s="367"/>
      <c r="K1379" s="367"/>
      <c r="L1379" s="367"/>
      <c r="M1379" s="367"/>
      <c r="N1379" s="367"/>
      <c r="O1379" s="367"/>
      <c r="P1379" s="367"/>
      <c r="Q1379" s="367"/>
      <c r="R1379" s="367"/>
      <c r="S1379" s="367"/>
      <c r="T1379" s="367"/>
      <c r="U1379" s="367"/>
      <c r="V1379" s="367"/>
    </row>
    <row r="1380" spans="1:22" x14ac:dyDescent="0.2">
      <c r="A1380" s="187" t="s">
        <v>3227</v>
      </c>
      <c r="B1380" s="190" t="s">
        <v>5162</v>
      </c>
      <c r="C1380" s="190" t="s">
        <v>5163</v>
      </c>
      <c r="D1380" s="186"/>
      <c r="E1380" s="190"/>
      <c r="F1380" s="191">
        <v>44</v>
      </c>
      <c r="G1380" s="367"/>
      <c r="H1380" s="367"/>
      <c r="I1380" s="367"/>
      <c r="J1380" s="367"/>
      <c r="K1380" s="367"/>
      <c r="L1380" s="367"/>
      <c r="M1380" s="367"/>
      <c r="N1380" s="367"/>
      <c r="O1380" s="367"/>
      <c r="P1380" s="367"/>
      <c r="Q1380" s="367"/>
      <c r="R1380" s="367"/>
      <c r="S1380" s="367"/>
      <c r="T1380" s="367"/>
      <c r="U1380" s="367"/>
      <c r="V1380" s="367"/>
    </row>
    <row r="1381" spans="1:22" x14ac:dyDescent="0.2">
      <c r="A1381" s="187" t="s">
        <v>3228</v>
      </c>
      <c r="B1381" s="190" t="s">
        <v>5164</v>
      </c>
      <c r="C1381" s="190" t="s">
        <v>5165</v>
      </c>
      <c r="D1381" s="186"/>
      <c r="E1381" s="190"/>
      <c r="F1381" s="191">
        <v>66</v>
      </c>
      <c r="G1381" s="367"/>
      <c r="H1381" s="367"/>
      <c r="I1381" s="367"/>
      <c r="J1381" s="367"/>
      <c r="K1381" s="367"/>
      <c r="L1381" s="367"/>
      <c r="M1381" s="367"/>
      <c r="N1381" s="367"/>
      <c r="O1381" s="367"/>
      <c r="P1381" s="367"/>
      <c r="Q1381" s="367"/>
      <c r="R1381" s="367"/>
      <c r="S1381" s="367"/>
      <c r="T1381" s="367"/>
      <c r="U1381" s="367"/>
      <c r="V1381" s="367"/>
    </row>
    <row r="1382" spans="1:22" x14ac:dyDescent="0.2">
      <c r="A1382" s="187" t="s">
        <v>755</v>
      </c>
      <c r="B1382" s="190" t="s">
        <v>756</v>
      </c>
      <c r="C1382" s="190" t="s">
        <v>757</v>
      </c>
      <c r="D1382" s="186">
        <f>LEN(C1382)</f>
        <v>24</v>
      </c>
      <c r="E1382" s="190"/>
      <c r="F1382" s="191">
        <v>1495</v>
      </c>
      <c r="G1382" s="367"/>
      <c r="H1382" s="367" t="s">
        <v>64</v>
      </c>
      <c r="I1382" s="367" t="s">
        <v>3568</v>
      </c>
      <c r="J1382" s="367" t="s">
        <v>3520</v>
      </c>
      <c r="K1382" s="367"/>
      <c r="L1382" s="369"/>
      <c r="M1382" s="369"/>
      <c r="N1382" s="370"/>
      <c r="O1382" s="370"/>
      <c r="P1382" s="370"/>
      <c r="Q1382" s="370"/>
      <c r="R1382" s="371"/>
      <c r="S1382" s="371"/>
      <c r="T1382" s="371"/>
      <c r="U1382" s="371"/>
      <c r="V1382" s="367"/>
    </row>
    <row r="1383" spans="1:22" ht="30" x14ac:dyDescent="0.2">
      <c r="A1383" s="187" t="s">
        <v>117</v>
      </c>
      <c r="B1383" s="190" t="s">
        <v>118</v>
      </c>
      <c r="C1383" s="190" t="s">
        <v>119</v>
      </c>
      <c r="D1383" s="186">
        <f t="shared" ref="D1383" si="39">LEN(C1383)</f>
        <v>38</v>
      </c>
      <c r="E1383" s="190"/>
      <c r="F1383" s="191">
        <v>1295</v>
      </c>
      <c r="G1383" s="367"/>
      <c r="H1383" s="367" t="s">
        <v>3552</v>
      </c>
      <c r="I1383" s="367" t="s">
        <v>3538</v>
      </c>
      <c r="J1383" s="367" t="s">
        <v>3520</v>
      </c>
      <c r="K1383" s="367" t="s">
        <v>3539</v>
      </c>
      <c r="L1383" s="369">
        <v>42102</v>
      </c>
      <c r="M1383" s="369" t="s">
        <v>5166</v>
      </c>
      <c r="N1383" s="370">
        <v>57.8</v>
      </c>
      <c r="O1383" s="370">
        <v>45.7</v>
      </c>
      <c r="P1383" s="370">
        <v>27</v>
      </c>
      <c r="Q1383" s="370">
        <v>18</v>
      </c>
      <c r="R1383" s="371">
        <v>12</v>
      </c>
      <c r="S1383" s="371" t="s">
        <v>5167</v>
      </c>
      <c r="T1383" s="371" t="s">
        <v>5168</v>
      </c>
      <c r="U1383" s="371"/>
      <c r="V1383" s="367">
        <v>385</v>
      </c>
    </row>
    <row r="1384" spans="1:22" x14ac:dyDescent="0.2">
      <c r="A1384" s="187" t="s">
        <v>1750</v>
      </c>
      <c r="B1384" s="190" t="s">
        <v>1751</v>
      </c>
      <c r="C1384" s="190" t="s">
        <v>1752</v>
      </c>
      <c r="D1384" s="186"/>
      <c r="E1384" s="190"/>
      <c r="F1384" s="191">
        <v>91</v>
      </c>
      <c r="G1384" s="367"/>
      <c r="H1384" s="367"/>
      <c r="I1384" s="367"/>
      <c r="J1384" s="367"/>
      <c r="K1384" s="367"/>
      <c r="L1384" s="367"/>
      <c r="M1384" s="367"/>
      <c r="N1384" s="367"/>
      <c r="O1384" s="367"/>
      <c r="P1384" s="367"/>
      <c r="Q1384" s="367"/>
      <c r="R1384" s="367"/>
      <c r="S1384" s="367"/>
      <c r="T1384" s="367"/>
      <c r="U1384" s="367"/>
      <c r="V1384" s="367"/>
    </row>
    <row r="1385" spans="1:22" x14ac:dyDescent="0.2">
      <c r="A1385" s="187" t="s">
        <v>1755</v>
      </c>
      <c r="B1385" s="190" t="s">
        <v>1756</v>
      </c>
      <c r="C1385" s="190" t="s">
        <v>1757</v>
      </c>
      <c r="D1385" s="186"/>
      <c r="E1385" s="190"/>
      <c r="F1385" s="191">
        <v>182</v>
      </c>
      <c r="G1385" s="367"/>
      <c r="H1385" s="367"/>
      <c r="I1385" s="367"/>
      <c r="J1385" s="367"/>
      <c r="K1385" s="367"/>
      <c r="L1385" s="367"/>
      <c r="M1385" s="367"/>
      <c r="N1385" s="367"/>
      <c r="O1385" s="367"/>
      <c r="P1385" s="367"/>
      <c r="Q1385" s="367"/>
      <c r="R1385" s="367"/>
      <c r="S1385" s="367"/>
      <c r="T1385" s="367"/>
      <c r="U1385" s="367"/>
      <c r="V1385" s="367"/>
    </row>
    <row r="1386" spans="1:22" x14ac:dyDescent="0.2">
      <c r="A1386" s="187" t="s">
        <v>1753</v>
      </c>
      <c r="B1386" s="190" t="s">
        <v>5169</v>
      </c>
      <c r="C1386" s="190" t="s">
        <v>5170</v>
      </c>
      <c r="D1386" s="186"/>
      <c r="E1386" s="190"/>
      <c r="F1386" s="191">
        <v>195</v>
      </c>
      <c r="G1386" s="367"/>
      <c r="H1386" s="367"/>
      <c r="I1386" s="367"/>
      <c r="J1386" s="367"/>
      <c r="K1386" s="367"/>
      <c r="L1386" s="367"/>
      <c r="M1386" s="367"/>
      <c r="N1386" s="367"/>
      <c r="O1386" s="367"/>
      <c r="P1386" s="367"/>
      <c r="Q1386" s="367"/>
      <c r="R1386" s="367"/>
      <c r="S1386" s="367"/>
      <c r="T1386" s="367"/>
      <c r="U1386" s="367"/>
      <c r="V1386" s="367"/>
    </row>
    <row r="1387" spans="1:22" x14ac:dyDescent="0.2">
      <c r="A1387" s="187" t="s">
        <v>1758</v>
      </c>
      <c r="B1387" s="190" t="s">
        <v>5171</v>
      </c>
      <c r="C1387" s="190" t="s">
        <v>5172</v>
      </c>
      <c r="D1387" s="186"/>
      <c r="E1387" s="190"/>
      <c r="F1387" s="191">
        <v>389</v>
      </c>
      <c r="G1387" s="367"/>
      <c r="H1387" s="367"/>
      <c r="I1387" s="367"/>
      <c r="J1387" s="367"/>
      <c r="K1387" s="367"/>
      <c r="L1387" s="367"/>
      <c r="M1387" s="367"/>
      <c r="N1387" s="367"/>
      <c r="O1387" s="367"/>
      <c r="P1387" s="367"/>
      <c r="Q1387" s="367"/>
      <c r="R1387" s="367"/>
      <c r="S1387" s="367"/>
      <c r="T1387" s="367"/>
      <c r="U1387" s="367"/>
      <c r="V1387" s="367"/>
    </row>
    <row r="1388" spans="1:22" x14ac:dyDescent="0.2">
      <c r="A1388" s="187" t="s">
        <v>1754</v>
      </c>
      <c r="B1388" s="190" t="s">
        <v>5173</v>
      </c>
      <c r="C1388" s="190" t="s">
        <v>5174</v>
      </c>
      <c r="D1388" s="186"/>
      <c r="E1388" s="190"/>
      <c r="F1388" s="191">
        <v>259</v>
      </c>
      <c r="G1388" s="367"/>
      <c r="H1388" s="367"/>
      <c r="I1388" s="367"/>
      <c r="J1388" s="367"/>
      <c r="K1388" s="367"/>
      <c r="L1388" s="367"/>
      <c r="M1388" s="367"/>
      <c r="N1388" s="367"/>
      <c r="O1388" s="367"/>
      <c r="P1388" s="367"/>
      <c r="Q1388" s="367"/>
      <c r="R1388" s="367"/>
      <c r="S1388" s="367"/>
      <c r="T1388" s="367"/>
      <c r="U1388" s="367"/>
      <c r="V1388" s="367"/>
    </row>
    <row r="1389" spans="1:22" x14ac:dyDescent="0.2">
      <c r="A1389" s="187" t="s">
        <v>1759</v>
      </c>
      <c r="B1389" s="190" t="s">
        <v>5175</v>
      </c>
      <c r="C1389" s="190" t="s">
        <v>5176</v>
      </c>
      <c r="D1389" s="186"/>
      <c r="E1389" s="190"/>
      <c r="F1389" s="191">
        <v>518</v>
      </c>
      <c r="G1389" s="367"/>
      <c r="H1389" s="367"/>
      <c r="I1389" s="367"/>
      <c r="J1389" s="367"/>
      <c r="K1389" s="367"/>
      <c r="L1389" s="367"/>
      <c r="M1389" s="367"/>
      <c r="N1389" s="367"/>
      <c r="O1389" s="367"/>
      <c r="P1389" s="367"/>
      <c r="Q1389" s="367"/>
      <c r="R1389" s="367"/>
      <c r="S1389" s="367"/>
      <c r="T1389" s="367"/>
      <c r="U1389" s="367"/>
      <c r="V1389" s="367"/>
    </row>
    <row r="1390" spans="1:22" x14ac:dyDescent="0.2">
      <c r="A1390" s="187" t="s">
        <v>2846</v>
      </c>
      <c r="B1390" s="190" t="s">
        <v>2847</v>
      </c>
      <c r="C1390" s="190" t="s">
        <v>2848</v>
      </c>
      <c r="D1390" s="186"/>
      <c r="E1390" s="190"/>
      <c r="F1390" s="191">
        <v>91</v>
      </c>
      <c r="G1390" s="367"/>
      <c r="H1390" s="367"/>
      <c r="I1390" s="367"/>
      <c r="J1390" s="367"/>
      <c r="K1390" s="367"/>
      <c r="L1390" s="367"/>
      <c r="M1390" s="367"/>
      <c r="N1390" s="367"/>
      <c r="O1390" s="367"/>
      <c r="P1390" s="367"/>
      <c r="Q1390" s="367"/>
      <c r="R1390" s="367"/>
      <c r="S1390" s="367"/>
      <c r="T1390" s="367"/>
      <c r="U1390" s="367"/>
      <c r="V1390" s="367"/>
    </row>
    <row r="1391" spans="1:22" x14ac:dyDescent="0.2">
      <c r="A1391" s="187" t="s">
        <v>2851</v>
      </c>
      <c r="B1391" s="190" t="s">
        <v>2852</v>
      </c>
      <c r="C1391" s="190" t="s">
        <v>2853</v>
      </c>
      <c r="D1391" s="186"/>
      <c r="E1391" s="190"/>
      <c r="F1391" s="191">
        <v>182</v>
      </c>
      <c r="G1391" s="367"/>
      <c r="H1391" s="367"/>
      <c r="I1391" s="367"/>
      <c r="J1391" s="367"/>
      <c r="K1391" s="367"/>
      <c r="L1391" s="367"/>
      <c r="M1391" s="367"/>
      <c r="N1391" s="367"/>
      <c r="O1391" s="367"/>
      <c r="P1391" s="367"/>
      <c r="Q1391" s="367"/>
      <c r="R1391" s="367"/>
      <c r="S1391" s="367"/>
      <c r="T1391" s="367"/>
      <c r="U1391" s="367"/>
      <c r="V1391" s="367"/>
    </row>
    <row r="1392" spans="1:22" x14ac:dyDescent="0.2">
      <c r="A1392" s="187" t="s">
        <v>2849</v>
      </c>
      <c r="B1392" s="190" t="s">
        <v>5177</v>
      </c>
      <c r="C1392" s="190" t="s">
        <v>5178</v>
      </c>
      <c r="D1392" s="186"/>
      <c r="E1392" s="190"/>
      <c r="F1392" s="191">
        <v>195</v>
      </c>
      <c r="G1392" s="367"/>
      <c r="H1392" s="367"/>
      <c r="I1392" s="367"/>
      <c r="J1392" s="367"/>
      <c r="K1392" s="367"/>
      <c r="L1392" s="367"/>
      <c r="M1392" s="367"/>
      <c r="N1392" s="367"/>
      <c r="O1392" s="367"/>
      <c r="P1392" s="367"/>
      <c r="Q1392" s="367"/>
      <c r="R1392" s="367"/>
      <c r="S1392" s="367"/>
      <c r="T1392" s="367"/>
      <c r="U1392" s="367"/>
      <c r="V1392" s="367"/>
    </row>
    <row r="1393" spans="1:21" x14ac:dyDescent="0.2">
      <c r="A1393" s="187" t="s">
        <v>2854</v>
      </c>
      <c r="B1393" s="190" t="s">
        <v>5179</v>
      </c>
      <c r="C1393" s="190" t="s">
        <v>5180</v>
      </c>
      <c r="D1393" s="186"/>
      <c r="E1393" s="190"/>
      <c r="F1393" s="191">
        <v>389</v>
      </c>
      <c r="G1393" s="367"/>
      <c r="H1393" s="367"/>
      <c r="I1393" s="367"/>
      <c r="J1393" s="367"/>
      <c r="K1393" s="367"/>
      <c r="L1393" s="367"/>
      <c r="M1393" s="367"/>
      <c r="N1393" s="367"/>
      <c r="O1393" s="367"/>
      <c r="P1393" s="367"/>
      <c r="Q1393" s="367"/>
      <c r="R1393" s="367"/>
      <c r="S1393" s="367"/>
      <c r="T1393" s="367"/>
      <c r="U1393" s="367"/>
    </row>
    <row r="1394" spans="1:21" x14ac:dyDescent="0.2">
      <c r="A1394" s="187" t="s">
        <v>2850</v>
      </c>
      <c r="B1394" s="190" t="s">
        <v>5181</v>
      </c>
      <c r="C1394" s="190" t="s">
        <v>5182</v>
      </c>
      <c r="D1394" s="186"/>
      <c r="E1394" s="190"/>
      <c r="F1394" s="191">
        <v>259</v>
      </c>
      <c r="G1394" s="367"/>
      <c r="H1394" s="367"/>
      <c r="I1394" s="367"/>
      <c r="J1394" s="367"/>
      <c r="K1394" s="367"/>
      <c r="L1394" s="367"/>
      <c r="M1394" s="367"/>
      <c r="N1394" s="367"/>
      <c r="O1394" s="367"/>
      <c r="P1394" s="367"/>
      <c r="Q1394" s="367"/>
      <c r="R1394" s="367"/>
      <c r="S1394" s="367"/>
      <c r="T1394" s="367"/>
      <c r="U1394" s="367"/>
    </row>
    <row r="1395" spans="1:21" x14ac:dyDescent="0.2">
      <c r="A1395" s="187" t="s">
        <v>2855</v>
      </c>
      <c r="B1395" s="190" t="s">
        <v>5183</v>
      </c>
      <c r="C1395" s="190" t="s">
        <v>5184</v>
      </c>
      <c r="D1395" s="186"/>
      <c r="E1395" s="190"/>
      <c r="F1395" s="191">
        <v>518</v>
      </c>
      <c r="G1395" s="367"/>
      <c r="H1395" s="367"/>
      <c r="I1395" s="367"/>
      <c r="J1395" s="367"/>
      <c r="K1395" s="367"/>
      <c r="L1395" s="367"/>
      <c r="M1395" s="367"/>
      <c r="N1395" s="367"/>
      <c r="O1395" s="367"/>
      <c r="P1395" s="367"/>
      <c r="Q1395" s="367"/>
      <c r="R1395" s="367"/>
      <c r="S1395" s="367"/>
      <c r="T1395" s="367"/>
      <c r="U1395" s="367"/>
    </row>
    <row r="1396" spans="1:21" x14ac:dyDescent="0.2">
      <c r="A1396" s="187" t="s">
        <v>2062</v>
      </c>
      <c r="B1396" s="190" t="s">
        <v>2063</v>
      </c>
      <c r="C1396" s="190" t="s">
        <v>2064</v>
      </c>
      <c r="D1396" s="186"/>
      <c r="E1396" s="190"/>
      <c r="F1396" s="191">
        <v>78</v>
      </c>
      <c r="G1396" s="367"/>
      <c r="H1396" s="367"/>
      <c r="I1396" s="367"/>
      <c r="J1396" s="367"/>
      <c r="K1396" s="367"/>
      <c r="L1396" s="367"/>
      <c r="M1396" s="367"/>
      <c r="N1396" s="367"/>
      <c r="O1396" s="367"/>
      <c r="P1396" s="367"/>
      <c r="Q1396" s="367"/>
      <c r="R1396" s="367"/>
      <c r="S1396" s="367"/>
      <c r="T1396" s="367"/>
      <c r="U1396" s="367"/>
    </row>
    <row r="1397" spans="1:21" x14ac:dyDescent="0.2">
      <c r="A1397" s="187" t="s">
        <v>2065</v>
      </c>
      <c r="B1397" s="190" t="s">
        <v>5185</v>
      </c>
      <c r="C1397" s="190" t="s">
        <v>5186</v>
      </c>
      <c r="D1397" s="186"/>
      <c r="E1397" s="190"/>
      <c r="F1397" s="191">
        <v>156</v>
      </c>
      <c r="G1397" s="367"/>
      <c r="H1397" s="367"/>
      <c r="I1397" s="367"/>
      <c r="J1397" s="367"/>
      <c r="K1397" s="367"/>
      <c r="L1397" s="367"/>
      <c r="M1397" s="367"/>
      <c r="N1397" s="367"/>
      <c r="O1397" s="367"/>
      <c r="P1397" s="367"/>
      <c r="Q1397" s="367"/>
      <c r="R1397" s="367"/>
      <c r="S1397" s="367"/>
      <c r="T1397" s="367"/>
      <c r="U1397" s="367"/>
    </row>
    <row r="1398" spans="1:21" x14ac:dyDescent="0.2">
      <c r="A1398" s="187" t="s">
        <v>2066</v>
      </c>
      <c r="B1398" s="190" t="s">
        <v>5187</v>
      </c>
      <c r="C1398" s="190" t="s">
        <v>5188</v>
      </c>
      <c r="D1398" s="186"/>
      <c r="E1398" s="190"/>
      <c r="F1398" s="191">
        <v>234</v>
      </c>
      <c r="G1398" s="367"/>
      <c r="H1398" s="367"/>
      <c r="I1398" s="367"/>
      <c r="J1398" s="367"/>
      <c r="K1398" s="367"/>
      <c r="L1398" s="367"/>
      <c r="M1398" s="367"/>
      <c r="N1398" s="367"/>
      <c r="O1398" s="367"/>
      <c r="P1398" s="367"/>
      <c r="Q1398" s="367"/>
      <c r="R1398" s="367"/>
      <c r="S1398" s="367"/>
      <c r="T1398" s="367"/>
      <c r="U1398" s="367"/>
    </row>
    <row r="1399" spans="1:21" x14ac:dyDescent="0.2">
      <c r="A1399" s="187" t="s">
        <v>3148</v>
      </c>
      <c r="B1399" s="190" t="s">
        <v>3149</v>
      </c>
      <c r="C1399" s="190" t="s">
        <v>3150</v>
      </c>
      <c r="D1399" s="186"/>
      <c r="E1399" s="190"/>
      <c r="F1399" s="191">
        <v>78</v>
      </c>
      <c r="G1399" s="367"/>
      <c r="H1399" s="367"/>
      <c r="I1399" s="367"/>
      <c r="J1399" s="367"/>
      <c r="K1399" s="367"/>
      <c r="L1399" s="367"/>
      <c r="M1399" s="367"/>
      <c r="N1399" s="367"/>
      <c r="O1399" s="367"/>
      <c r="P1399" s="367"/>
      <c r="Q1399" s="367"/>
      <c r="R1399" s="367"/>
      <c r="S1399" s="367"/>
      <c r="T1399" s="367"/>
      <c r="U1399" s="367"/>
    </row>
    <row r="1400" spans="1:21" x14ac:dyDescent="0.2">
      <c r="A1400" s="187" t="s">
        <v>3151</v>
      </c>
      <c r="B1400" s="190" t="s">
        <v>5189</v>
      </c>
      <c r="C1400" s="190" t="s">
        <v>5190</v>
      </c>
      <c r="D1400" s="186"/>
      <c r="E1400" s="190"/>
      <c r="F1400" s="191">
        <v>156</v>
      </c>
      <c r="G1400" s="367"/>
      <c r="H1400" s="367"/>
      <c r="I1400" s="367"/>
      <c r="J1400" s="367"/>
      <c r="K1400" s="367"/>
      <c r="L1400" s="367"/>
      <c r="M1400" s="367"/>
      <c r="N1400" s="367"/>
      <c r="O1400" s="367"/>
      <c r="P1400" s="367"/>
      <c r="Q1400" s="367"/>
      <c r="R1400" s="367"/>
      <c r="S1400" s="367"/>
      <c r="T1400" s="367"/>
      <c r="U1400" s="367"/>
    </row>
    <row r="1401" spans="1:21" x14ac:dyDescent="0.2">
      <c r="A1401" s="187" t="s">
        <v>3152</v>
      </c>
      <c r="B1401" s="190" t="s">
        <v>5191</v>
      </c>
      <c r="C1401" s="190" t="s">
        <v>5192</v>
      </c>
      <c r="D1401" s="186"/>
      <c r="E1401" s="190"/>
      <c r="F1401" s="191">
        <v>234</v>
      </c>
      <c r="G1401" s="367"/>
      <c r="H1401" s="367"/>
      <c r="I1401" s="367"/>
      <c r="J1401" s="367"/>
      <c r="K1401" s="367"/>
      <c r="L1401" s="367"/>
      <c r="M1401" s="367"/>
      <c r="N1401" s="367"/>
      <c r="O1401" s="367"/>
      <c r="P1401" s="367"/>
      <c r="Q1401" s="367"/>
      <c r="R1401" s="367"/>
      <c r="S1401" s="367"/>
      <c r="T1401" s="367"/>
      <c r="U1401" s="367"/>
    </row>
    <row r="1402" spans="1:21" ht="30" x14ac:dyDescent="0.2">
      <c r="A1402" s="187" t="s">
        <v>1006</v>
      </c>
      <c r="B1402" s="190" t="s">
        <v>1007</v>
      </c>
      <c r="C1402" s="190" t="s">
        <v>1008</v>
      </c>
      <c r="D1402" s="186"/>
      <c r="E1402" s="190"/>
      <c r="F1402" s="191">
        <v>12</v>
      </c>
      <c r="G1402" s="367"/>
      <c r="H1402" s="367" t="s">
        <v>64</v>
      </c>
      <c r="I1402" s="367" t="s">
        <v>3568</v>
      </c>
      <c r="J1402" s="367" t="s">
        <v>3591</v>
      </c>
      <c r="K1402" s="367"/>
      <c r="L1402" s="369"/>
      <c r="M1402" s="369"/>
      <c r="N1402" s="370">
        <v>105</v>
      </c>
      <c r="O1402" s="370">
        <v>98.1</v>
      </c>
      <c r="P1402" s="370">
        <v>92</v>
      </c>
      <c r="Q1402" s="370">
        <v>152</v>
      </c>
      <c r="R1402" s="371">
        <v>60</v>
      </c>
      <c r="S1402" s="371" t="s">
        <v>5193</v>
      </c>
      <c r="T1402" s="371" t="s">
        <v>5141</v>
      </c>
      <c r="U1402" s="371"/>
    </row>
    <row r="1403" spans="1:21" ht="30" x14ac:dyDescent="0.2">
      <c r="A1403" s="187" t="s">
        <v>889</v>
      </c>
      <c r="B1403" s="190" t="s">
        <v>5194</v>
      </c>
      <c r="C1403" s="190" t="s">
        <v>891</v>
      </c>
      <c r="D1403" s="186">
        <f t="shared" ref="D1403:D1416" si="40">LEN(C1403)</f>
        <v>32</v>
      </c>
      <c r="E1403" s="190"/>
      <c r="F1403" s="191">
        <v>60</v>
      </c>
      <c r="G1403" s="367"/>
      <c r="H1403" s="367" t="s">
        <v>64</v>
      </c>
      <c r="I1403" s="367" t="s">
        <v>3568</v>
      </c>
      <c r="J1403" s="367" t="s">
        <v>3571</v>
      </c>
      <c r="K1403" s="367"/>
      <c r="L1403" s="369"/>
      <c r="M1403" s="369"/>
      <c r="N1403" s="370">
        <v>26</v>
      </c>
      <c r="O1403" s="370">
        <v>21</v>
      </c>
      <c r="P1403" s="370">
        <v>21</v>
      </c>
      <c r="Q1403" s="370">
        <v>3</v>
      </c>
      <c r="R1403" s="371">
        <v>10</v>
      </c>
      <c r="S1403" s="371"/>
      <c r="T1403" s="371"/>
      <c r="U1403" s="371"/>
    </row>
    <row r="1404" spans="1:21" x14ac:dyDescent="0.2">
      <c r="A1404" s="187" t="s">
        <v>1009</v>
      </c>
      <c r="B1404" s="190" t="s">
        <v>5195</v>
      </c>
      <c r="C1404" s="190" t="s">
        <v>1011</v>
      </c>
      <c r="D1404" s="186">
        <f t="shared" si="40"/>
        <v>32</v>
      </c>
      <c r="E1404" s="190"/>
      <c r="F1404" s="191">
        <v>25</v>
      </c>
      <c r="G1404" s="367"/>
      <c r="H1404" s="367" t="s">
        <v>64</v>
      </c>
      <c r="I1404" s="367"/>
      <c r="J1404" s="367" t="s">
        <v>3580</v>
      </c>
      <c r="K1404" s="367"/>
      <c r="L1404" s="369"/>
      <c r="M1404" s="369"/>
      <c r="N1404" s="370"/>
      <c r="O1404" s="370"/>
      <c r="P1404" s="370"/>
      <c r="Q1404" s="370"/>
      <c r="R1404" s="371"/>
      <c r="S1404" s="371"/>
      <c r="T1404" s="371"/>
      <c r="U1404" s="371"/>
    </row>
    <row r="1405" spans="1:21" x14ac:dyDescent="0.2">
      <c r="A1405" s="187" t="s">
        <v>792</v>
      </c>
      <c r="B1405" s="190" t="s">
        <v>793</v>
      </c>
      <c r="C1405" s="190" t="s">
        <v>794</v>
      </c>
      <c r="D1405" s="186">
        <f t="shared" si="40"/>
        <v>36</v>
      </c>
      <c r="E1405" s="190"/>
      <c r="F1405" s="191">
        <v>20</v>
      </c>
      <c r="G1405" s="367"/>
      <c r="H1405" s="367" t="s">
        <v>64</v>
      </c>
      <c r="I1405" s="367" t="s">
        <v>3568</v>
      </c>
      <c r="J1405" s="367" t="s">
        <v>3571</v>
      </c>
      <c r="K1405" s="367"/>
      <c r="L1405" s="369"/>
      <c r="M1405" s="369"/>
      <c r="N1405" s="370"/>
      <c r="O1405" s="370"/>
      <c r="P1405" s="370"/>
      <c r="Q1405" s="370"/>
      <c r="R1405" s="371"/>
      <c r="S1405" s="371"/>
      <c r="T1405" s="371"/>
      <c r="U1405" s="371"/>
    </row>
    <row r="1406" spans="1:21" x14ac:dyDescent="0.2">
      <c r="A1406" s="187" t="s">
        <v>795</v>
      </c>
      <c r="B1406" s="190" t="s">
        <v>796</v>
      </c>
      <c r="C1406" s="190" t="s">
        <v>797</v>
      </c>
      <c r="D1406" s="186">
        <f t="shared" si="40"/>
        <v>36</v>
      </c>
      <c r="E1406" s="190"/>
      <c r="F1406" s="191">
        <v>20</v>
      </c>
      <c r="G1406" s="367"/>
      <c r="H1406" s="367" t="s">
        <v>64</v>
      </c>
      <c r="I1406" s="367" t="s">
        <v>3568</v>
      </c>
      <c r="J1406" s="367" t="s">
        <v>3571</v>
      </c>
      <c r="K1406" s="367"/>
      <c r="L1406" s="369"/>
      <c r="M1406" s="369"/>
      <c r="N1406" s="370"/>
      <c r="O1406" s="370"/>
      <c r="P1406" s="370"/>
      <c r="Q1406" s="370"/>
      <c r="R1406" s="371"/>
      <c r="S1406" s="371"/>
      <c r="T1406" s="371"/>
      <c r="U1406" s="371"/>
    </row>
    <row r="1407" spans="1:21" x14ac:dyDescent="0.2">
      <c r="A1407" s="187" t="s">
        <v>798</v>
      </c>
      <c r="B1407" s="190" t="s">
        <v>799</v>
      </c>
      <c r="C1407" s="190" t="s">
        <v>800</v>
      </c>
      <c r="D1407" s="186">
        <f t="shared" si="40"/>
        <v>36</v>
      </c>
      <c r="E1407" s="190"/>
      <c r="F1407" s="191">
        <v>20</v>
      </c>
      <c r="G1407" s="367"/>
      <c r="H1407" s="367" t="s">
        <v>64</v>
      </c>
      <c r="I1407" s="367" t="s">
        <v>3568</v>
      </c>
      <c r="J1407" s="367" t="s">
        <v>3571</v>
      </c>
      <c r="K1407" s="367"/>
      <c r="L1407" s="369"/>
      <c r="M1407" s="369"/>
      <c r="N1407" s="370"/>
      <c r="O1407" s="370"/>
      <c r="P1407" s="370"/>
      <c r="Q1407" s="370"/>
      <c r="R1407" s="371"/>
      <c r="S1407" s="371"/>
      <c r="T1407" s="371"/>
      <c r="U1407" s="371"/>
    </row>
    <row r="1408" spans="1:21" x14ac:dyDescent="0.2">
      <c r="A1408" s="187" t="s">
        <v>801</v>
      </c>
      <c r="B1408" s="190" t="s">
        <v>802</v>
      </c>
      <c r="C1408" s="190" t="s">
        <v>803</v>
      </c>
      <c r="D1408" s="186">
        <f t="shared" si="40"/>
        <v>36</v>
      </c>
      <c r="E1408" s="190"/>
      <c r="F1408" s="191">
        <v>20</v>
      </c>
      <c r="G1408" s="367"/>
      <c r="H1408" s="367" t="s">
        <v>64</v>
      </c>
      <c r="I1408" s="367" t="s">
        <v>3568</v>
      </c>
      <c r="J1408" s="367" t="s">
        <v>3571</v>
      </c>
      <c r="K1408" s="367"/>
      <c r="L1408" s="369"/>
      <c r="M1408" s="369"/>
      <c r="N1408" s="370"/>
      <c r="O1408" s="370"/>
      <c r="P1408" s="370"/>
      <c r="Q1408" s="370"/>
      <c r="R1408" s="371"/>
      <c r="S1408" s="371"/>
      <c r="T1408" s="371"/>
      <c r="U1408" s="371"/>
    </row>
    <row r="1409" spans="1:21" x14ac:dyDescent="0.2">
      <c r="A1409" s="187" t="s">
        <v>804</v>
      </c>
      <c r="B1409" s="190" t="s">
        <v>805</v>
      </c>
      <c r="C1409" s="190" t="s">
        <v>806</v>
      </c>
      <c r="D1409" s="186">
        <f t="shared" si="40"/>
        <v>36</v>
      </c>
      <c r="E1409" s="190"/>
      <c r="F1409" s="191">
        <v>20</v>
      </c>
      <c r="G1409" s="367"/>
      <c r="H1409" s="367" t="s">
        <v>64</v>
      </c>
      <c r="I1409" s="367" t="s">
        <v>3568</v>
      </c>
      <c r="J1409" s="367" t="s">
        <v>3571</v>
      </c>
      <c r="K1409" s="367"/>
      <c r="L1409" s="369"/>
      <c r="M1409" s="369"/>
      <c r="N1409" s="370"/>
      <c r="O1409" s="370"/>
      <c r="P1409" s="370"/>
      <c r="Q1409" s="370"/>
      <c r="R1409" s="371"/>
      <c r="S1409" s="371"/>
      <c r="T1409" s="371"/>
      <c r="U1409" s="371"/>
    </row>
    <row r="1410" spans="1:21" x14ac:dyDescent="0.2">
      <c r="A1410" s="187" t="s">
        <v>807</v>
      </c>
      <c r="B1410" s="190" t="s">
        <v>808</v>
      </c>
      <c r="C1410" s="190" t="s">
        <v>809</v>
      </c>
      <c r="D1410" s="186">
        <f t="shared" si="40"/>
        <v>36</v>
      </c>
      <c r="E1410" s="190"/>
      <c r="F1410" s="191">
        <v>20</v>
      </c>
      <c r="G1410" s="367"/>
      <c r="H1410" s="367" t="s">
        <v>64</v>
      </c>
      <c r="I1410" s="367" t="s">
        <v>3568</v>
      </c>
      <c r="J1410" s="367" t="s">
        <v>3571</v>
      </c>
      <c r="K1410" s="367"/>
      <c r="L1410" s="369"/>
      <c r="M1410" s="369"/>
      <c r="N1410" s="370"/>
      <c r="O1410" s="370"/>
      <c r="P1410" s="370"/>
      <c r="Q1410" s="370"/>
      <c r="R1410" s="371"/>
      <c r="S1410" s="371"/>
      <c r="T1410" s="371"/>
      <c r="U1410" s="371"/>
    </row>
    <row r="1411" spans="1:21" x14ac:dyDescent="0.2">
      <c r="A1411" s="187" t="s">
        <v>810</v>
      </c>
      <c r="B1411" s="190" t="s">
        <v>811</v>
      </c>
      <c r="C1411" s="190" t="s">
        <v>812</v>
      </c>
      <c r="D1411" s="186">
        <f t="shared" si="40"/>
        <v>36</v>
      </c>
      <c r="E1411" s="190"/>
      <c r="F1411" s="191">
        <v>20</v>
      </c>
      <c r="G1411" s="367"/>
      <c r="H1411" s="367" t="s">
        <v>64</v>
      </c>
      <c r="I1411" s="367" t="s">
        <v>3568</v>
      </c>
      <c r="J1411" s="367" t="s">
        <v>3571</v>
      </c>
      <c r="K1411" s="367"/>
      <c r="L1411" s="369"/>
      <c r="M1411" s="369"/>
      <c r="N1411" s="370"/>
      <c r="O1411" s="370"/>
      <c r="P1411" s="370"/>
      <c r="Q1411" s="370"/>
      <c r="R1411" s="371"/>
      <c r="S1411" s="371"/>
      <c r="T1411" s="371"/>
      <c r="U1411" s="371"/>
    </row>
    <row r="1412" spans="1:21" x14ac:dyDescent="0.2">
      <c r="A1412" s="187" t="s">
        <v>813</v>
      </c>
      <c r="B1412" s="190" t="s">
        <v>814</v>
      </c>
      <c r="C1412" s="190" t="s">
        <v>815</v>
      </c>
      <c r="D1412" s="186">
        <f t="shared" si="40"/>
        <v>36</v>
      </c>
      <c r="E1412" s="190"/>
      <c r="F1412" s="191">
        <v>20</v>
      </c>
      <c r="G1412" s="367"/>
      <c r="H1412" s="367" t="s">
        <v>64</v>
      </c>
      <c r="I1412" s="367" t="s">
        <v>3568</v>
      </c>
      <c r="J1412" s="367" t="s">
        <v>3571</v>
      </c>
      <c r="K1412" s="367"/>
      <c r="L1412" s="369"/>
      <c r="M1412" s="369"/>
      <c r="N1412" s="370"/>
      <c r="O1412" s="370"/>
      <c r="P1412" s="370"/>
      <c r="Q1412" s="370"/>
      <c r="R1412" s="371"/>
      <c r="S1412" s="371"/>
      <c r="T1412" s="371"/>
      <c r="U1412" s="371"/>
    </row>
    <row r="1413" spans="1:21" x14ac:dyDescent="0.2">
      <c r="A1413" s="187" t="s">
        <v>816</v>
      </c>
      <c r="B1413" s="190" t="s">
        <v>817</v>
      </c>
      <c r="C1413" s="190" t="s">
        <v>818</v>
      </c>
      <c r="D1413" s="186">
        <f t="shared" si="40"/>
        <v>36</v>
      </c>
      <c r="E1413" s="190"/>
      <c r="F1413" s="191">
        <v>20</v>
      </c>
      <c r="G1413" s="367"/>
      <c r="H1413" s="367" t="s">
        <v>64</v>
      </c>
      <c r="I1413" s="367" t="s">
        <v>3568</v>
      </c>
      <c r="J1413" s="367" t="s">
        <v>3571</v>
      </c>
      <c r="K1413" s="367"/>
      <c r="L1413" s="369"/>
      <c r="M1413" s="369"/>
      <c r="N1413" s="370"/>
      <c r="O1413" s="370"/>
      <c r="P1413" s="370"/>
      <c r="Q1413" s="370"/>
      <c r="R1413" s="371"/>
      <c r="S1413" s="371"/>
      <c r="T1413" s="371"/>
      <c r="U1413" s="371"/>
    </row>
    <row r="1414" spans="1:21" x14ac:dyDescent="0.2">
      <c r="A1414" s="187" t="s">
        <v>819</v>
      </c>
      <c r="B1414" s="190" t="s">
        <v>820</v>
      </c>
      <c r="C1414" s="190" t="s">
        <v>821</v>
      </c>
      <c r="D1414" s="186">
        <f t="shared" si="40"/>
        <v>36</v>
      </c>
      <c r="E1414" s="190"/>
      <c r="F1414" s="191">
        <v>20</v>
      </c>
      <c r="G1414" s="367"/>
      <c r="H1414" s="367" t="s">
        <v>64</v>
      </c>
      <c r="I1414" s="367" t="s">
        <v>3568</v>
      </c>
      <c r="J1414" s="367" t="s">
        <v>3571</v>
      </c>
      <c r="K1414" s="367"/>
      <c r="L1414" s="369"/>
      <c r="M1414" s="369"/>
      <c r="N1414" s="370"/>
      <c r="O1414" s="370"/>
      <c r="P1414" s="370"/>
      <c r="Q1414" s="370"/>
      <c r="R1414" s="371"/>
      <c r="S1414" s="371"/>
      <c r="T1414" s="371"/>
      <c r="U1414" s="371"/>
    </row>
    <row r="1415" spans="1:21" x14ac:dyDescent="0.2">
      <c r="A1415" s="187" t="s">
        <v>822</v>
      </c>
      <c r="B1415" s="190" t="s">
        <v>823</v>
      </c>
      <c r="C1415" s="190" t="s">
        <v>824</v>
      </c>
      <c r="D1415" s="186">
        <f t="shared" si="40"/>
        <v>36</v>
      </c>
      <c r="E1415" s="190"/>
      <c r="F1415" s="191">
        <v>20</v>
      </c>
      <c r="G1415" s="367"/>
      <c r="H1415" s="367" t="s">
        <v>64</v>
      </c>
      <c r="I1415" s="367" t="s">
        <v>3568</v>
      </c>
      <c r="J1415" s="367" t="s">
        <v>3571</v>
      </c>
      <c r="K1415" s="367"/>
      <c r="L1415" s="369"/>
      <c r="M1415" s="369"/>
      <c r="N1415" s="370"/>
      <c r="O1415" s="370"/>
      <c r="P1415" s="370"/>
      <c r="Q1415" s="370"/>
      <c r="R1415" s="371"/>
      <c r="S1415" s="371"/>
      <c r="T1415" s="371"/>
      <c r="U1415" s="371"/>
    </row>
    <row r="1416" spans="1:21" x14ac:dyDescent="0.2">
      <c r="A1416" s="187" t="s">
        <v>825</v>
      </c>
      <c r="B1416" s="190" t="s">
        <v>826</v>
      </c>
      <c r="C1416" s="190" t="s">
        <v>827</v>
      </c>
      <c r="D1416" s="186">
        <f t="shared" si="40"/>
        <v>36</v>
      </c>
      <c r="E1416" s="190"/>
      <c r="F1416" s="191">
        <v>20</v>
      </c>
      <c r="G1416" s="367"/>
      <c r="H1416" s="367" t="s">
        <v>64</v>
      </c>
      <c r="I1416" s="367" t="s">
        <v>3568</v>
      </c>
      <c r="J1416" s="367" t="s">
        <v>3571</v>
      </c>
      <c r="K1416" s="367"/>
      <c r="L1416" s="369"/>
      <c r="M1416" s="369"/>
      <c r="N1416" s="370"/>
      <c r="O1416" s="370"/>
      <c r="P1416" s="370"/>
      <c r="Q1416" s="370"/>
      <c r="R1416" s="371"/>
      <c r="S1416" s="371"/>
      <c r="T1416" s="371"/>
      <c r="U1416" s="371"/>
    </row>
    <row r="1417" spans="1:21" ht="30" x14ac:dyDescent="0.2">
      <c r="A1417" s="187" t="s">
        <v>218</v>
      </c>
      <c r="B1417" s="190" t="s">
        <v>219</v>
      </c>
      <c r="C1417" s="190" t="s">
        <v>220</v>
      </c>
      <c r="D1417" s="186">
        <v>36</v>
      </c>
      <c r="E1417" s="190"/>
      <c r="F1417" s="191">
        <v>1195</v>
      </c>
      <c r="G1417" s="367"/>
      <c r="H1417" s="367" t="s">
        <v>3552</v>
      </c>
      <c r="I1417" s="367" t="s">
        <v>4825</v>
      </c>
      <c r="J1417" s="367" t="s">
        <v>3520</v>
      </c>
      <c r="K1417" s="367" t="s">
        <v>4826</v>
      </c>
      <c r="L1417" s="369">
        <v>41530</v>
      </c>
      <c r="M1417" s="369"/>
      <c r="N1417" s="370"/>
      <c r="O1417" s="370"/>
      <c r="P1417" s="370"/>
      <c r="Q1417" s="370"/>
      <c r="R1417" s="371"/>
      <c r="S1417" s="371"/>
      <c r="T1417" s="371"/>
      <c r="U1417" s="371"/>
    </row>
    <row r="1418" spans="1:21" ht="30" x14ac:dyDescent="0.2">
      <c r="A1418" s="187" t="s">
        <v>222</v>
      </c>
      <c r="B1418" s="190" t="s">
        <v>223</v>
      </c>
      <c r="C1418" s="190" t="s">
        <v>224</v>
      </c>
      <c r="D1418" s="186">
        <v>34</v>
      </c>
      <c r="E1418" s="190"/>
      <c r="F1418" s="191">
        <v>2390</v>
      </c>
      <c r="G1418" s="367"/>
      <c r="H1418" s="367" t="s">
        <v>3552</v>
      </c>
      <c r="I1418" s="367" t="s">
        <v>4825</v>
      </c>
      <c r="J1418" s="367" t="s">
        <v>3520</v>
      </c>
      <c r="K1418" s="367" t="s">
        <v>4826</v>
      </c>
      <c r="L1418" s="369">
        <v>41530</v>
      </c>
      <c r="M1418" s="369"/>
      <c r="N1418" s="370">
        <v>56.5</v>
      </c>
      <c r="O1418" s="370">
        <v>52.5</v>
      </c>
      <c r="P1418" s="370">
        <v>21.6</v>
      </c>
      <c r="Q1418" s="370" t="s">
        <v>5196</v>
      </c>
      <c r="R1418" s="371">
        <v>4</v>
      </c>
      <c r="S1418" s="371" t="s">
        <v>5197</v>
      </c>
      <c r="T1418" s="371" t="s">
        <v>4794</v>
      </c>
      <c r="U1418" s="371"/>
    </row>
    <row r="1419" spans="1:21" x14ac:dyDescent="0.2">
      <c r="A1419" s="367" t="s">
        <v>1976</v>
      </c>
      <c r="B1419" s="367" t="s">
        <v>1977</v>
      </c>
      <c r="C1419" s="367" t="s">
        <v>1978</v>
      </c>
      <c r="D1419" s="368">
        <v>33</v>
      </c>
      <c r="E1419" s="367"/>
      <c r="F1419" s="191">
        <v>84</v>
      </c>
      <c r="G1419" s="367"/>
      <c r="H1419" s="367"/>
      <c r="I1419" s="367"/>
      <c r="J1419" s="367"/>
      <c r="K1419" s="367"/>
      <c r="L1419" s="367"/>
      <c r="M1419" s="367"/>
      <c r="N1419" s="367"/>
      <c r="O1419" s="367"/>
      <c r="P1419" s="367"/>
      <c r="Q1419" s="367"/>
      <c r="R1419" s="367"/>
      <c r="S1419" s="367"/>
      <c r="T1419" s="367"/>
      <c r="U1419" s="367"/>
    </row>
    <row r="1420" spans="1:21" x14ac:dyDescent="0.2">
      <c r="A1420" s="367" t="s">
        <v>1981</v>
      </c>
      <c r="B1420" s="367" t="s">
        <v>1982</v>
      </c>
      <c r="C1420" s="367" t="s">
        <v>1983</v>
      </c>
      <c r="D1420" s="368">
        <v>34</v>
      </c>
      <c r="E1420" s="367"/>
      <c r="F1420" s="191">
        <v>168</v>
      </c>
      <c r="G1420" s="367"/>
      <c r="H1420" s="367"/>
      <c r="I1420" s="367"/>
      <c r="J1420" s="367"/>
      <c r="K1420" s="367"/>
      <c r="L1420" s="367"/>
      <c r="M1420" s="367"/>
      <c r="N1420" s="367"/>
      <c r="O1420" s="367"/>
      <c r="P1420" s="367"/>
      <c r="Q1420" s="367"/>
      <c r="R1420" s="367"/>
      <c r="S1420" s="367"/>
      <c r="T1420" s="367"/>
      <c r="U1420" s="367"/>
    </row>
    <row r="1421" spans="1:21" x14ac:dyDescent="0.2">
      <c r="A1421" s="367" t="s">
        <v>1979</v>
      </c>
      <c r="B1421" s="367" t="s">
        <v>5198</v>
      </c>
      <c r="C1421" s="367" t="s">
        <v>5199</v>
      </c>
      <c r="D1421" s="368">
        <v>33</v>
      </c>
      <c r="E1421" s="367"/>
      <c r="F1421" s="191">
        <v>180</v>
      </c>
      <c r="G1421" s="367"/>
      <c r="H1421" s="367"/>
      <c r="I1421" s="367"/>
      <c r="J1421" s="367"/>
      <c r="K1421" s="367"/>
      <c r="L1421" s="367"/>
      <c r="M1421" s="367"/>
      <c r="N1421" s="367"/>
      <c r="O1421" s="367"/>
      <c r="P1421" s="367"/>
      <c r="Q1421" s="367"/>
      <c r="R1421" s="367"/>
      <c r="S1421" s="367"/>
      <c r="T1421" s="367"/>
      <c r="U1421" s="367"/>
    </row>
    <row r="1422" spans="1:21" x14ac:dyDescent="0.2">
      <c r="A1422" s="367" t="s">
        <v>1984</v>
      </c>
      <c r="B1422" s="367" t="s">
        <v>5200</v>
      </c>
      <c r="C1422" s="367" t="s">
        <v>5201</v>
      </c>
      <c r="D1422" s="368">
        <v>34</v>
      </c>
      <c r="E1422" s="367"/>
      <c r="F1422" s="191">
        <v>359</v>
      </c>
      <c r="G1422" s="367"/>
      <c r="H1422" s="367"/>
      <c r="I1422" s="367"/>
      <c r="J1422" s="367"/>
      <c r="K1422" s="367"/>
      <c r="L1422" s="367"/>
      <c r="M1422" s="367"/>
      <c r="N1422" s="367"/>
      <c r="O1422" s="367"/>
      <c r="P1422" s="367"/>
      <c r="Q1422" s="367"/>
      <c r="R1422" s="367"/>
      <c r="S1422" s="367"/>
      <c r="T1422" s="367"/>
      <c r="U1422" s="367"/>
    </row>
    <row r="1423" spans="1:21" x14ac:dyDescent="0.2">
      <c r="A1423" s="367" t="s">
        <v>1980</v>
      </c>
      <c r="B1423" s="367" t="s">
        <v>5202</v>
      </c>
      <c r="C1423" s="367" t="s">
        <v>5203</v>
      </c>
      <c r="D1423" s="368">
        <v>33</v>
      </c>
      <c r="E1423" s="367"/>
      <c r="F1423" s="191">
        <v>239</v>
      </c>
      <c r="G1423" s="367"/>
      <c r="H1423" s="367"/>
      <c r="I1423" s="367"/>
      <c r="J1423" s="367"/>
      <c r="K1423" s="367"/>
      <c r="L1423" s="367"/>
      <c r="M1423" s="367"/>
      <c r="N1423" s="367"/>
      <c r="O1423" s="367"/>
      <c r="P1423" s="367"/>
      <c r="Q1423" s="367"/>
      <c r="R1423" s="367"/>
      <c r="S1423" s="367"/>
      <c r="T1423" s="367"/>
      <c r="U1423" s="367"/>
    </row>
    <row r="1424" spans="1:21" x14ac:dyDescent="0.2">
      <c r="A1424" s="367" t="s">
        <v>1985</v>
      </c>
      <c r="B1424" s="367" t="s">
        <v>5204</v>
      </c>
      <c r="C1424" s="367" t="s">
        <v>5205</v>
      </c>
      <c r="D1424" s="368">
        <v>34</v>
      </c>
      <c r="E1424" s="367"/>
      <c r="F1424" s="191">
        <v>478</v>
      </c>
      <c r="G1424" s="367"/>
      <c r="H1424" s="367"/>
      <c r="I1424" s="367"/>
      <c r="J1424" s="367"/>
      <c r="K1424" s="367"/>
      <c r="L1424" s="367"/>
      <c r="M1424" s="367"/>
      <c r="N1424" s="367"/>
      <c r="O1424" s="367"/>
      <c r="P1424" s="367"/>
      <c r="Q1424" s="367"/>
      <c r="R1424" s="367"/>
      <c r="S1424" s="367"/>
      <c r="T1424" s="367"/>
      <c r="U1424" s="367"/>
    </row>
    <row r="1425" spans="1:6" x14ac:dyDescent="0.2">
      <c r="A1425" s="367" t="s">
        <v>3066</v>
      </c>
      <c r="B1425" s="367" t="s">
        <v>3067</v>
      </c>
      <c r="C1425" s="367" t="s">
        <v>3068</v>
      </c>
      <c r="D1425" s="368">
        <v>33</v>
      </c>
      <c r="E1425" s="367"/>
      <c r="F1425" s="191">
        <v>84</v>
      </c>
    </row>
    <row r="1426" spans="1:6" x14ac:dyDescent="0.2">
      <c r="A1426" s="367" t="s">
        <v>3071</v>
      </c>
      <c r="B1426" s="367" t="s">
        <v>3072</v>
      </c>
      <c r="C1426" s="367" t="s">
        <v>3073</v>
      </c>
      <c r="D1426" s="368">
        <v>31</v>
      </c>
      <c r="E1426" s="367"/>
      <c r="F1426" s="191">
        <v>168</v>
      </c>
    </row>
    <row r="1427" spans="1:6" x14ac:dyDescent="0.2">
      <c r="A1427" s="367" t="s">
        <v>3069</v>
      </c>
      <c r="B1427" s="367" t="s">
        <v>5206</v>
      </c>
      <c r="C1427" s="367" t="s">
        <v>5207</v>
      </c>
      <c r="D1427" s="368">
        <v>33</v>
      </c>
      <c r="E1427" s="367"/>
      <c r="F1427" s="191">
        <v>180</v>
      </c>
    </row>
    <row r="1428" spans="1:6" x14ac:dyDescent="0.2">
      <c r="A1428" s="367" t="s">
        <v>3074</v>
      </c>
      <c r="B1428" s="367" t="s">
        <v>5208</v>
      </c>
      <c r="C1428" s="367" t="s">
        <v>5209</v>
      </c>
      <c r="D1428" s="368">
        <v>31</v>
      </c>
      <c r="E1428" s="367"/>
      <c r="F1428" s="191">
        <v>359</v>
      </c>
    </row>
    <row r="1429" spans="1:6" x14ac:dyDescent="0.2">
      <c r="A1429" s="367" t="s">
        <v>3070</v>
      </c>
      <c r="B1429" s="367" t="s">
        <v>5210</v>
      </c>
      <c r="C1429" s="367" t="s">
        <v>5211</v>
      </c>
      <c r="D1429" s="368">
        <v>33</v>
      </c>
      <c r="E1429" s="367"/>
      <c r="F1429" s="191">
        <v>239</v>
      </c>
    </row>
    <row r="1430" spans="1:6" x14ac:dyDescent="0.2">
      <c r="A1430" s="367" t="s">
        <v>3075</v>
      </c>
      <c r="B1430" s="367" t="s">
        <v>5212</v>
      </c>
      <c r="C1430" s="367" t="s">
        <v>5213</v>
      </c>
      <c r="D1430" s="368">
        <v>31</v>
      </c>
      <c r="E1430" s="367"/>
      <c r="F1430" s="191">
        <v>478</v>
      </c>
    </row>
    <row r="1431" spans="1:6" x14ac:dyDescent="0.2">
      <c r="A1431" s="367" t="s">
        <v>2119</v>
      </c>
      <c r="B1431" s="367" t="s">
        <v>2120</v>
      </c>
      <c r="C1431" s="367" t="s">
        <v>5214</v>
      </c>
      <c r="D1431" s="368">
        <v>33</v>
      </c>
      <c r="E1431" s="367"/>
      <c r="F1431" s="191">
        <v>72</v>
      </c>
    </row>
    <row r="1432" spans="1:6" x14ac:dyDescent="0.2">
      <c r="A1432" s="367" t="s">
        <v>2122</v>
      </c>
      <c r="B1432" s="367" t="s">
        <v>5215</v>
      </c>
      <c r="C1432" s="367" t="s">
        <v>5216</v>
      </c>
      <c r="D1432" s="368">
        <v>33</v>
      </c>
      <c r="E1432" s="367"/>
      <c r="F1432" s="191">
        <v>144</v>
      </c>
    </row>
    <row r="1433" spans="1:6" x14ac:dyDescent="0.2">
      <c r="A1433" s="367" t="s">
        <v>2123</v>
      </c>
      <c r="B1433" s="367" t="s">
        <v>5217</v>
      </c>
      <c r="C1433" s="367" t="s">
        <v>5218</v>
      </c>
      <c r="D1433" s="368">
        <v>33</v>
      </c>
      <c r="E1433" s="367"/>
      <c r="F1433" s="191">
        <v>216</v>
      </c>
    </row>
    <row r="1434" spans="1:6" x14ac:dyDescent="0.2">
      <c r="A1434" s="367" t="s">
        <v>3206</v>
      </c>
      <c r="B1434" s="367" t="s">
        <v>3207</v>
      </c>
      <c r="C1434" s="367" t="s">
        <v>3208</v>
      </c>
      <c r="D1434" s="368">
        <v>39</v>
      </c>
      <c r="E1434" s="367"/>
      <c r="F1434" s="191">
        <v>72</v>
      </c>
    </row>
    <row r="1435" spans="1:6" x14ac:dyDescent="0.2">
      <c r="A1435" s="367" t="s">
        <v>3209</v>
      </c>
      <c r="B1435" s="367" t="s">
        <v>5219</v>
      </c>
      <c r="C1435" s="367" t="s">
        <v>5220</v>
      </c>
      <c r="D1435" s="368">
        <v>39</v>
      </c>
      <c r="E1435" s="367"/>
      <c r="F1435" s="191">
        <v>144</v>
      </c>
    </row>
    <row r="1436" spans="1:6" x14ac:dyDescent="0.2">
      <c r="A1436" s="367" t="s">
        <v>3210</v>
      </c>
      <c r="B1436" s="367" t="s">
        <v>5221</v>
      </c>
      <c r="C1436" s="367" t="s">
        <v>5222</v>
      </c>
      <c r="D1436" s="368">
        <v>39</v>
      </c>
      <c r="E1436" s="367"/>
      <c r="F1436" s="191">
        <v>216</v>
      </c>
    </row>
    <row r="1437" spans="1:6" x14ac:dyDescent="0.2">
      <c r="A1437" s="367" t="s">
        <v>1966</v>
      </c>
      <c r="B1437" s="367" t="s">
        <v>1967</v>
      </c>
      <c r="C1437" s="367" t="s">
        <v>1968</v>
      </c>
      <c r="D1437" s="368">
        <v>31</v>
      </c>
      <c r="E1437" s="367"/>
      <c r="F1437" s="191">
        <v>168</v>
      </c>
    </row>
    <row r="1438" spans="1:6" x14ac:dyDescent="0.2">
      <c r="A1438" s="367" t="s">
        <v>1971</v>
      </c>
      <c r="B1438" s="367" t="s">
        <v>1972</v>
      </c>
      <c r="C1438" s="367" t="s">
        <v>1973</v>
      </c>
      <c r="D1438" s="368">
        <v>32</v>
      </c>
      <c r="E1438" s="367"/>
      <c r="F1438" s="191">
        <v>336</v>
      </c>
    </row>
    <row r="1439" spans="1:6" x14ac:dyDescent="0.2">
      <c r="A1439" s="367" t="s">
        <v>1969</v>
      </c>
      <c r="B1439" s="367" t="s">
        <v>5223</v>
      </c>
      <c r="C1439" s="367" t="s">
        <v>5224</v>
      </c>
      <c r="D1439" s="368">
        <v>31</v>
      </c>
      <c r="E1439" s="367"/>
      <c r="F1439" s="191">
        <v>360</v>
      </c>
    </row>
    <row r="1440" spans="1:6" x14ac:dyDescent="0.2">
      <c r="A1440" s="367" t="s">
        <v>1974</v>
      </c>
      <c r="B1440" s="367" t="s">
        <v>5225</v>
      </c>
      <c r="C1440" s="367" t="s">
        <v>5226</v>
      </c>
      <c r="D1440" s="368">
        <v>32</v>
      </c>
      <c r="E1440" s="367"/>
      <c r="F1440" s="191">
        <v>719</v>
      </c>
    </row>
    <row r="1441" spans="1:6" x14ac:dyDescent="0.2">
      <c r="A1441" s="367" t="s">
        <v>1970</v>
      </c>
      <c r="B1441" s="367" t="s">
        <v>5227</v>
      </c>
      <c r="C1441" s="367" t="s">
        <v>5228</v>
      </c>
      <c r="D1441" s="368">
        <v>31</v>
      </c>
      <c r="E1441" s="367"/>
      <c r="F1441" s="191">
        <v>479</v>
      </c>
    </row>
    <row r="1442" spans="1:6" x14ac:dyDescent="0.2">
      <c r="A1442" s="367" t="s">
        <v>1975</v>
      </c>
      <c r="B1442" s="367" t="s">
        <v>5229</v>
      </c>
      <c r="C1442" s="367" t="s">
        <v>5230</v>
      </c>
      <c r="D1442" s="368">
        <v>32</v>
      </c>
      <c r="E1442" s="367"/>
      <c r="F1442" s="191">
        <v>958</v>
      </c>
    </row>
    <row r="1443" spans="1:6" x14ac:dyDescent="0.2">
      <c r="A1443" s="367" t="s">
        <v>3056</v>
      </c>
      <c r="B1443" s="367" t="s">
        <v>3057</v>
      </c>
      <c r="C1443" s="367" t="s">
        <v>3058</v>
      </c>
      <c r="D1443" s="368">
        <v>31</v>
      </c>
      <c r="E1443" s="367"/>
      <c r="F1443" s="191">
        <v>168</v>
      </c>
    </row>
    <row r="1444" spans="1:6" x14ac:dyDescent="0.2">
      <c r="A1444" s="367" t="s">
        <v>3061</v>
      </c>
      <c r="B1444" s="367" t="s">
        <v>3062</v>
      </c>
      <c r="C1444" s="367" t="s">
        <v>3063</v>
      </c>
      <c r="D1444" s="368">
        <v>29</v>
      </c>
      <c r="E1444" s="367"/>
      <c r="F1444" s="191">
        <v>336</v>
      </c>
    </row>
    <row r="1445" spans="1:6" x14ac:dyDescent="0.2">
      <c r="A1445" s="367" t="s">
        <v>3059</v>
      </c>
      <c r="B1445" s="367" t="s">
        <v>5231</v>
      </c>
      <c r="C1445" s="367" t="s">
        <v>5232</v>
      </c>
      <c r="D1445" s="368">
        <v>31</v>
      </c>
      <c r="E1445" s="367"/>
      <c r="F1445" s="191">
        <v>360</v>
      </c>
    </row>
    <row r="1446" spans="1:6" x14ac:dyDescent="0.2">
      <c r="A1446" s="367" t="s">
        <v>3064</v>
      </c>
      <c r="B1446" s="367" t="s">
        <v>5233</v>
      </c>
      <c r="C1446" s="367" t="s">
        <v>5234</v>
      </c>
      <c r="D1446" s="368">
        <v>29</v>
      </c>
      <c r="E1446" s="367"/>
      <c r="F1446" s="191">
        <v>719</v>
      </c>
    </row>
    <row r="1447" spans="1:6" x14ac:dyDescent="0.2">
      <c r="A1447" s="367" t="s">
        <v>3060</v>
      </c>
      <c r="B1447" s="367" t="s">
        <v>5235</v>
      </c>
      <c r="C1447" s="367" t="s">
        <v>5236</v>
      </c>
      <c r="D1447" s="368">
        <v>31</v>
      </c>
      <c r="E1447" s="367"/>
      <c r="F1447" s="191">
        <v>479</v>
      </c>
    </row>
    <row r="1448" spans="1:6" x14ac:dyDescent="0.2">
      <c r="A1448" s="367" t="s">
        <v>3065</v>
      </c>
      <c r="B1448" s="367" t="s">
        <v>5237</v>
      </c>
      <c r="C1448" s="367" t="s">
        <v>5238</v>
      </c>
      <c r="D1448" s="368">
        <v>29</v>
      </c>
      <c r="E1448" s="367"/>
      <c r="F1448" s="191">
        <v>958</v>
      </c>
    </row>
    <row r="1449" spans="1:6" x14ac:dyDescent="0.2">
      <c r="A1449" s="367" t="s">
        <v>2114</v>
      </c>
      <c r="B1449" s="367" t="s">
        <v>2115</v>
      </c>
      <c r="C1449" s="367" t="s">
        <v>5239</v>
      </c>
      <c r="D1449" s="368">
        <v>31</v>
      </c>
      <c r="E1449" s="367"/>
      <c r="F1449" s="191">
        <v>144</v>
      </c>
    </row>
    <row r="1450" spans="1:6" x14ac:dyDescent="0.2">
      <c r="A1450" s="367" t="s">
        <v>2117</v>
      </c>
      <c r="B1450" s="367" t="s">
        <v>5240</v>
      </c>
      <c r="C1450" s="367" t="s">
        <v>5241</v>
      </c>
      <c r="D1450" s="368">
        <v>31</v>
      </c>
      <c r="E1450" s="367"/>
      <c r="F1450" s="191">
        <v>288</v>
      </c>
    </row>
    <row r="1451" spans="1:6" x14ac:dyDescent="0.2">
      <c r="A1451" s="367" t="s">
        <v>2118</v>
      </c>
      <c r="B1451" s="367" t="s">
        <v>5242</v>
      </c>
      <c r="C1451" s="367" t="s">
        <v>5243</v>
      </c>
      <c r="D1451" s="368">
        <v>31</v>
      </c>
      <c r="E1451" s="367"/>
      <c r="F1451" s="191">
        <v>432</v>
      </c>
    </row>
    <row r="1452" spans="1:6" x14ac:dyDescent="0.2">
      <c r="A1452" s="367" t="s">
        <v>3201</v>
      </c>
      <c r="B1452" s="367" t="s">
        <v>3202</v>
      </c>
      <c r="C1452" s="367" t="s">
        <v>3203</v>
      </c>
      <c r="D1452" s="368">
        <v>37</v>
      </c>
      <c r="E1452" s="367"/>
      <c r="F1452" s="191">
        <v>144</v>
      </c>
    </row>
    <row r="1453" spans="1:6" x14ac:dyDescent="0.2">
      <c r="A1453" s="367" t="s">
        <v>3204</v>
      </c>
      <c r="B1453" s="367" t="s">
        <v>5244</v>
      </c>
      <c r="C1453" s="367" t="s">
        <v>5245</v>
      </c>
      <c r="D1453" s="368">
        <v>37</v>
      </c>
      <c r="E1453" s="367"/>
      <c r="F1453" s="191">
        <v>288</v>
      </c>
    </row>
    <row r="1454" spans="1:6" x14ac:dyDescent="0.2">
      <c r="A1454" s="367" t="s">
        <v>3205</v>
      </c>
      <c r="B1454" s="367" t="s">
        <v>5246</v>
      </c>
      <c r="C1454" s="367" t="s">
        <v>5247</v>
      </c>
      <c r="D1454" s="368">
        <v>37</v>
      </c>
      <c r="E1454" s="367"/>
      <c r="F1454" s="191">
        <v>432</v>
      </c>
    </row>
    <row r="1455" spans="1:6" x14ac:dyDescent="0.2">
      <c r="A1455" s="367" t="s">
        <v>468</v>
      </c>
      <c r="B1455" s="367" t="s">
        <v>469</v>
      </c>
      <c r="C1455" s="367" t="s">
        <v>470</v>
      </c>
      <c r="D1455" s="368">
        <f>LEN(C1455)</f>
        <v>37</v>
      </c>
      <c r="E1455" s="367"/>
      <c r="F1455" s="191">
        <v>300</v>
      </c>
    </row>
    <row r="1456" spans="1:6" x14ac:dyDescent="0.2">
      <c r="A1456" s="367" t="s">
        <v>471</v>
      </c>
      <c r="B1456" s="367" t="s">
        <v>472</v>
      </c>
      <c r="C1456" s="367" t="s">
        <v>473</v>
      </c>
      <c r="D1456" s="368">
        <f t="shared" ref="D1456:D1457" si="41">LEN(C1456)</f>
        <v>37</v>
      </c>
      <c r="E1456" s="367"/>
      <c r="F1456" s="191">
        <v>900</v>
      </c>
    </row>
    <row r="1457" spans="1:6" x14ac:dyDescent="0.2">
      <c r="A1457" s="367" t="s">
        <v>474</v>
      </c>
      <c r="B1457" s="367" t="s">
        <v>475</v>
      </c>
      <c r="C1457" s="367" t="s">
        <v>476</v>
      </c>
      <c r="D1457" s="368">
        <f t="shared" si="41"/>
        <v>37</v>
      </c>
      <c r="E1457" s="367"/>
      <c r="F1457" s="191">
        <v>1500</v>
      </c>
    </row>
    <row r="1458" spans="1:6" x14ac:dyDescent="0.2">
      <c r="A1458" s="367" t="s">
        <v>429</v>
      </c>
      <c r="B1458" s="367" t="s">
        <v>430</v>
      </c>
      <c r="C1458" s="367" t="s">
        <v>431</v>
      </c>
      <c r="D1458" s="368">
        <f>LEN(C1458)</f>
        <v>33</v>
      </c>
      <c r="E1458" s="367"/>
      <c r="F1458" s="191">
        <v>995</v>
      </c>
    </row>
    <row r="1459" spans="1:6" x14ac:dyDescent="0.2">
      <c r="A1459" s="367" t="s">
        <v>432</v>
      </c>
      <c r="B1459" s="367" t="s">
        <v>433</v>
      </c>
      <c r="C1459" s="367" t="s">
        <v>434</v>
      </c>
      <c r="D1459" s="368">
        <f>LEN(C1459)</f>
        <v>35</v>
      </c>
      <c r="E1459" s="367"/>
      <c r="F1459" s="191">
        <v>9995</v>
      </c>
    </row>
    <row r="1460" spans="1:6" x14ac:dyDescent="0.2">
      <c r="A1460" s="367" t="s">
        <v>435</v>
      </c>
      <c r="B1460" s="367" t="s">
        <v>436</v>
      </c>
      <c r="C1460" s="367" t="s">
        <v>437</v>
      </c>
      <c r="D1460" s="368">
        <f>LEN(C1460)</f>
        <v>37</v>
      </c>
      <c r="E1460" s="367"/>
      <c r="F1460" s="191">
        <v>24995</v>
      </c>
    </row>
    <row r="1461" spans="1:6" x14ac:dyDescent="0.2">
      <c r="A1461" s="367" t="s">
        <v>1693</v>
      </c>
      <c r="B1461" s="367" t="s">
        <v>1694</v>
      </c>
      <c r="C1461" s="367" t="s">
        <v>1695</v>
      </c>
      <c r="D1461" s="368">
        <f t="shared" ref="D1461:D1486" si="42">LEN(C1461)</f>
        <v>35</v>
      </c>
      <c r="E1461" s="367"/>
      <c r="F1461" s="191">
        <v>140</v>
      </c>
    </row>
    <row r="1462" spans="1:6" x14ac:dyDescent="0.2">
      <c r="A1462" s="367" t="s">
        <v>1698</v>
      </c>
      <c r="B1462" s="367" t="s">
        <v>1699</v>
      </c>
      <c r="C1462" s="367" t="s">
        <v>1700</v>
      </c>
      <c r="D1462" s="368">
        <f t="shared" si="42"/>
        <v>36</v>
      </c>
      <c r="E1462" s="367"/>
      <c r="F1462" s="191">
        <v>199</v>
      </c>
    </row>
    <row r="1463" spans="1:6" x14ac:dyDescent="0.2">
      <c r="A1463" s="367" t="s">
        <v>1696</v>
      </c>
      <c r="B1463" s="367" t="s">
        <v>5248</v>
      </c>
      <c r="C1463" s="367" t="s">
        <v>5249</v>
      </c>
      <c r="D1463" s="368">
        <f t="shared" si="42"/>
        <v>35</v>
      </c>
      <c r="E1463" s="367"/>
      <c r="F1463" s="191">
        <v>299</v>
      </c>
    </row>
    <row r="1464" spans="1:6" x14ac:dyDescent="0.2">
      <c r="A1464" s="367" t="s">
        <v>1701</v>
      </c>
      <c r="B1464" s="367" t="s">
        <v>5250</v>
      </c>
      <c r="C1464" s="367" t="s">
        <v>5251</v>
      </c>
      <c r="D1464" s="368">
        <f t="shared" si="42"/>
        <v>36</v>
      </c>
      <c r="E1464" s="367"/>
      <c r="F1464" s="191">
        <v>428</v>
      </c>
    </row>
    <row r="1465" spans="1:6" x14ac:dyDescent="0.2">
      <c r="A1465" s="367" t="s">
        <v>1697</v>
      </c>
      <c r="B1465" s="367" t="s">
        <v>5252</v>
      </c>
      <c r="C1465" s="367" t="s">
        <v>5253</v>
      </c>
      <c r="D1465" s="368">
        <f t="shared" si="42"/>
        <v>35</v>
      </c>
      <c r="E1465" s="367"/>
      <c r="F1465" s="191">
        <v>398</v>
      </c>
    </row>
    <row r="1466" spans="1:6" x14ac:dyDescent="0.2">
      <c r="A1466" s="367" t="s">
        <v>1702</v>
      </c>
      <c r="B1466" s="367" t="s">
        <v>5254</v>
      </c>
      <c r="C1466" s="367" t="s">
        <v>5255</v>
      </c>
      <c r="D1466" s="368">
        <f t="shared" si="42"/>
        <v>36</v>
      </c>
      <c r="E1466" s="367"/>
      <c r="F1466" s="191">
        <v>568</v>
      </c>
    </row>
    <row r="1467" spans="1:6" x14ac:dyDescent="0.2">
      <c r="A1467" s="367" t="s">
        <v>1703</v>
      </c>
      <c r="B1467" s="367" t="s">
        <v>1704</v>
      </c>
      <c r="C1467" s="367" t="s">
        <v>1705</v>
      </c>
      <c r="D1467" s="368">
        <f t="shared" si="42"/>
        <v>36</v>
      </c>
      <c r="E1467" s="367"/>
      <c r="F1467" s="191">
        <v>1400</v>
      </c>
    </row>
    <row r="1468" spans="1:6" x14ac:dyDescent="0.2">
      <c r="A1468" s="367" t="s">
        <v>1708</v>
      </c>
      <c r="B1468" s="367" t="s">
        <v>1709</v>
      </c>
      <c r="C1468" s="367" t="s">
        <v>1710</v>
      </c>
      <c r="D1468" s="368">
        <f t="shared" si="42"/>
        <v>37</v>
      </c>
      <c r="E1468" s="367"/>
      <c r="F1468" s="191">
        <v>1999</v>
      </c>
    </row>
    <row r="1469" spans="1:6" x14ac:dyDescent="0.2">
      <c r="A1469" s="367" t="s">
        <v>1706</v>
      </c>
      <c r="B1469" s="367" t="s">
        <v>5256</v>
      </c>
      <c r="C1469" s="367" t="s">
        <v>5257</v>
      </c>
      <c r="D1469" s="368">
        <f t="shared" si="42"/>
        <v>36</v>
      </c>
      <c r="E1469" s="367"/>
      <c r="F1469" s="191">
        <v>2999</v>
      </c>
    </row>
    <row r="1470" spans="1:6" x14ac:dyDescent="0.2">
      <c r="A1470" s="367" t="s">
        <v>1711</v>
      </c>
      <c r="B1470" s="367" t="s">
        <v>5258</v>
      </c>
      <c r="C1470" s="367" t="s">
        <v>5259</v>
      </c>
      <c r="D1470" s="368">
        <f t="shared" si="42"/>
        <v>37</v>
      </c>
      <c r="E1470" s="367"/>
      <c r="F1470" s="191">
        <v>4298</v>
      </c>
    </row>
    <row r="1471" spans="1:6" x14ac:dyDescent="0.2">
      <c r="A1471" s="367" t="s">
        <v>1707</v>
      </c>
      <c r="B1471" s="367" t="s">
        <v>5260</v>
      </c>
      <c r="C1471" s="367" t="s">
        <v>5261</v>
      </c>
      <c r="D1471" s="368">
        <f t="shared" si="42"/>
        <v>36</v>
      </c>
      <c r="E1471" s="367"/>
      <c r="F1471" s="191">
        <v>3998</v>
      </c>
    </row>
    <row r="1472" spans="1:6" x14ac:dyDescent="0.2">
      <c r="A1472" s="367" t="s">
        <v>1712</v>
      </c>
      <c r="B1472" s="367" t="s">
        <v>5262</v>
      </c>
      <c r="C1472" s="367" t="s">
        <v>5263</v>
      </c>
      <c r="D1472" s="368">
        <f t="shared" si="42"/>
        <v>37</v>
      </c>
      <c r="E1472" s="367"/>
      <c r="F1472" s="191">
        <v>5706</v>
      </c>
    </row>
    <row r="1473" spans="1:6" x14ac:dyDescent="0.2">
      <c r="A1473" s="367" t="s">
        <v>1713</v>
      </c>
      <c r="B1473" s="367" t="s">
        <v>1714</v>
      </c>
      <c r="C1473" s="367" t="s">
        <v>1715</v>
      </c>
      <c r="D1473" s="368">
        <f t="shared" si="42"/>
        <v>39</v>
      </c>
      <c r="E1473" s="367"/>
      <c r="F1473" s="191">
        <v>2800</v>
      </c>
    </row>
    <row r="1474" spans="1:6" x14ac:dyDescent="0.2">
      <c r="A1474" s="367" t="s">
        <v>1718</v>
      </c>
      <c r="B1474" s="367" t="s">
        <v>1719</v>
      </c>
      <c r="C1474" s="367" t="s">
        <v>1720</v>
      </c>
      <c r="D1474" s="368">
        <f t="shared" si="42"/>
        <v>40</v>
      </c>
      <c r="E1474" s="367"/>
      <c r="F1474" s="191">
        <v>3999</v>
      </c>
    </row>
    <row r="1475" spans="1:6" x14ac:dyDescent="0.2">
      <c r="A1475" s="367" t="s">
        <v>1716</v>
      </c>
      <c r="B1475" s="367" t="s">
        <v>5264</v>
      </c>
      <c r="C1475" s="367" t="s">
        <v>5265</v>
      </c>
      <c r="D1475" s="368">
        <f t="shared" si="42"/>
        <v>39</v>
      </c>
      <c r="E1475" s="367"/>
      <c r="F1475" s="191">
        <v>5999</v>
      </c>
    </row>
    <row r="1476" spans="1:6" x14ac:dyDescent="0.2">
      <c r="A1476" s="367" t="s">
        <v>1721</v>
      </c>
      <c r="B1476" s="367" t="s">
        <v>5266</v>
      </c>
      <c r="C1476" s="367" t="s">
        <v>5267</v>
      </c>
      <c r="D1476" s="368">
        <f t="shared" si="42"/>
        <v>40</v>
      </c>
      <c r="E1476" s="367"/>
      <c r="F1476" s="191">
        <v>8598</v>
      </c>
    </row>
    <row r="1477" spans="1:6" x14ac:dyDescent="0.2">
      <c r="A1477" s="367" t="s">
        <v>1717</v>
      </c>
      <c r="B1477" s="367" t="s">
        <v>5268</v>
      </c>
      <c r="C1477" s="367" t="s">
        <v>5269</v>
      </c>
      <c r="D1477" s="368">
        <f t="shared" si="42"/>
        <v>39</v>
      </c>
      <c r="E1477" s="367"/>
      <c r="F1477" s="191">
        <v>7998</v>
      </c>
    </row>
    <row r="1478" spans="1:6" x14ac:dyDescent="0.2">
      <c r="A1478" s="367" t="s">
        <v>1722</v>
      </c>
      <c r="B1478" s="367" t="s">
        <v>5270</v>
      </c>
      <c r="C1478" s="367" t="s">
        <v>5271</v>
      </c>
      <c r="D1478" s="368">
        <f t="shared" si="42"/>
        <v>40</v>
      </c>
      <c r="E1478" s="367"/>
      <c r="F1478" s="191">
        <v>11415</v>
      </c>
    </row>
    <row r="1479" spans="1:6" ht="30" x14ac:dyDescent="0.2">
      <c r="A1479" s="367" t="s">
        <v>106</v>
      </c>
      <c r="B1479" s="367" t="s">
        <v>107</v>
      </c>
      <c r="C1479" s="367" t="s">
        <v>108</v>
      </c>
      <c r="D1479" s="368">
        <f t="shared" si="42"/>
        <v>38</v>
      </c>
      <c r="E1479" s="99"/>
      <c r="F1479" s="191">
        <v>645</v>
      </c>
    </row>
    <row r="1480" spans="1:6" ht="30" x14ac:dyDescent="0.2">
      <c r="A1480" s="367" t="s">
        <v>112</v>
      </c>
      <c r="B1480" s="367" t="s">
        <v>113</v>
      </c>
      <c r="C1480" s="367" t="s">
        <v>114</v>
      </c>
      <c r="D1480" s="368">
        <f t="shared" si="42"/>
        <v>38</v>
      </c>
      <c r="E1480" s="99"/>
      <c r="F1480" s="191">
        <v>795</v>
      </c>
    </row>
    <row r="1481" spans="1:6" x14ac:dyDescent="0.2">
      <c r="A1481" s="367" t="s">
        <v>1230</v>
      </c>
      <c r="B1481" s="367" t="s">
        <v>1231</v>
      </c>
      <c r="C1481" s="367" t="s">
        <v>1232</v>
      </c>
      <c r="D1481" s="368">
        <f t="shared" si="42"/>
        <v>37</v>
      </c>
      <c r="E1481" s="367"/>
      <c r="F1481" s="191">
        <v>124</v>
      </c>
    </row>
    <row r="1482" spans="1:6" x14ac:dyDescent="0.2">
      <c r="A1482" s="367" t="s">
        <v>1233</v>
      </c>
      <c r="B1482" s="367" t="s">
        <v>5272</v>
      </c>
      <c r="C1482" s="367" t="s">
        <v>5273</v>
      </c>
      <c r="D1482" s="368">
        <f t="shared" si="42"/>
        <v>37</v>
      </c>
      <c r="E1482" s="367"/>
      <c r="F1482" s="191">
        <v>248</v>
      </c>
    </row>
    <row r="1483" spans="1:6" x14ac:dyDescent="0.2">
      <c r="A1483" s="367" t="s">
        <v>1234</v>
      </c>
      <c r="B1483" s="367" t="s">
        <v>5274</v>
      </c>
      <c r="C1483" s="367" t="s">
        <v>5275</v>
      </c>
      <c r="D1483" s="368">
        <f t="shared" si="42"/>
        <v>37</v>
      </c>
      <c r="E1483" s="367"/>
      <c r="F1483" s="191">
        <v>376</v>
      </c>
    </row>
    <row r="1484" spans="1:6" x14ac:dyDescent="0.2">
      <c r="A1484" s="367" t="s">
        <v>2366</v>
      </c>
      <c r="B1484" s="367" t="s">
        <v>2367</v>
      </c>
      <c r="C1484" s="367" t="s">
        <v>2368</v>
      </c>
      <c r="D1484" s="368">
        <f t="shared" si="42"/>
        <v>34</v>
      </c>
      <c r="E1484" s="367"/>
      <c r="F1484" s="191">
        <v>124</v>
      </c>
    </row>
    <row r="1485" spans="1:6" x14ac:dyDescent="0.2">
      <c r="A1485" s="367" t="s">
        <v>2369</v>
      </c>
      <c r="B1485" s="367" t="s">
        <v>5276</v>
      </c>
      <c r="C1485" s="367" t="s">
        <v>5277</v>
      </c>
      <c r="D1485" s="368">
        <f t="shared" si="42"/>
        <v>34</v>
      </c>
      <c r="E1485" s="367"/>
      <c r="F1485" s="191">
        <v>248</v>
      </c>
    </row>
    <row r="1486" spans="1:6" x14ac:dyDescent="0.2">
      <c r="A1486" s="367" t="s">
        <v>2370</v>
      </c>
      <c r="B1486" s="367" t="s">
        <v>5278</v>
      </c>
      <c r="C1486" s="367" t="s">
        <v>5279</v>
      </c>
      <c r="D1486" s="368">
        <f t="shared" si="42"/>
        <v>34</v>
      </c>
      <c r="E1486" s="367"/>
      <c r="F1486" s="191">
        <v>376</v>
      </c>
    </row>
    <row r="1487" spans="1:6" ht="26.5" customHeight="1" x14ac:dyDescent="0.2">
      <c r="A1487" s="367" t="s">
        <v>752</v>
      </c>
      <c r="B1487" s="81" t="s">
        <v>753</v>
      </c>
      <c r="C1487" s="367" t="s">
        <v>754</v>
      </c>
      <c r="D1487" s="368">
        <f>LEN(C1487)</f>
        <v>35</v>
      </c>
      <c r="E1487" s="367"/>
      <c r="F1487" s="272">
        <v>695</v>
      </c>
    </row>
    <row r="1488" spans="1:6" x14ac:dyDescent="0.2">
      <c r="A1488" s="367" t="s">
        <v>450</v>
      </c>
      <c r="B1488" s="367" t="s">
        <v>451</v>
      </c>
      <c r="C1488" s="367" t="s">
        <v>452</v>
      </c>
      <c r="D1488" s="368">
        <f t="shared" ref="D1488:D1551" si="43">LEN(C1488)</f>
        <v>37</v>
      </c>
      <c r="E1488" s="367"/>
      <c r="F1488" s="272">
        <v>95</v>
      </c>
    </row>
    <row r="1489" spans="1:6" x14ac:dyDescent="0.2">
      <c r="A1489" s="367" t="s">
        <v>453</v>
      </c>
      <c r="B1489" s="367" t="s">
        <v>454</v>
      </c>
      <c r="C1489" s="367" t="s">
        <v>455</v>
      </c>
      <c r="D1489" s="368">
        <f t="shared" si="43"/>
        <v>37</v>
      </c>
      <c r="E1489" s="367"/>
      <c r="F1489" s="272">
        <v>285</v>
      </c>
    </row>
    <row r="1490" spans="1:6" x14ac:dyDescent="0.2">
      <c r="A1490" s="367" t="s">
        <v>456</v>
      </c>
      <c r="B1490" s="367" t="s">
        <v>457</v>
      </c>
      <c r="C1490" s="367" t="s">
        <v>458</v>
      </c>
      <c r="D1490" s="368">
        <f t="shared" si="43"/>
        <v>37</v>
      </c>
      <c r="E1490" s="367"/>
      <c r="F1490" s="272">
        <v>475</v>
      </c>
    </row>
    <row r="1491" spans="1:6" x14ac:dyDescent="0.2">
      <c r="A1491" s="367" t="s">
        <v>459</v>
      </c>
      <c r="B1491" s="367" t="s">
        <v>460</v>
      </c>
      <c r="C1491" s="367" t="s">
        <v>461</v>
      </c>
      <c r="D1491" s="368">
        <f t="shared" si="43"/>
        <v>40</v>
      </c>
      <c r="E1491" s="367"/>
      <c r="F1491" s="272">
        <v>45</v>
      </c>
    </row>
    <row r="1492" spans="1:6" x14ac:dyDescent="0.2">
      <c r="A1492" s="367" t="s">
        <v>462</v>
      </c>
      <c r="B1492" s="367" t="s">
        <v>463</v>
      </c>
      <c r="C1492" s="367" t="s">
        <v>464</v>
      </c>
      <c r="D1492" s="368">
        <f t="shared" si="43"/>
        <v>40</v>
      </c>
      <c r="E1492" s="367"/>
      <c r="F1492" s="272">
        <v>135</v>
      </c>
    </row>
    <row r="1493" spans="1:6" x14ac:dyDescent="0.2">
      <c r="A1493" s="367" t="s">
        <v>465</v>
      </c>
      <c r="B1493" s="367" t="s">
        <v>466</v>
      </c>
      <c r="C1493" s="367" t="s">
        <v>467</v>
      </c>
      <c r="D1493" s="368">
        <f t="shared" si="43"/>
        <v>40</v>
      </c>
      <c r="E1493" s="367"/>
      <c r="F1493" s="272">
        <v>225</v>
      </c>
    </row>
    <row r="1494" spans="1:6" x14ac:dyDescent="0.2">
      <c r="A1494" s="367" t="s">
        <v>477</v>
      </c>
      <c r="B1494" s="367" t="s">
        <v>478</v>
      </c>
      <c r="C1494" s="367" t="s">
        <v>479</v>
      </c>
      <c r="D1494" s="368">
        <f t="shared" si="43"/>
        <v>37</v>
      </c>
      <c r="E1494" s="367"/>
      <c r="F1494" s="272">
        <v>95</v>
      </c>
    </row>
    <row r="1495" spans="1:6" x14ac:dyDescent="0.2">
      <c r="A1495" s="367" t="s">
        <v>480</v>
      </c>
      <c r="B1495" s="367" t="s">
        <v>481</v>
      </c>
      <c r="C1495" s="367" t="s">
        <v>482</v>
      </c>
      <c r="D1495" s="368">
        <f t="shared" si="43"/>
        <v>38</v>
      </c>
      <c r="E1495" s="367"/>
      <c r="F1495" s="272">
        <v>285</v>
      </c>
    </row>
    <row r="1496" spans="1:6" x14ac:dyDescent="0.2">
      <c r="A1496" s="367" t="s">
        <v>483</v>
      </c>
      <c r="B1496" s="367" t="s">
        <v>484</v>
      </c>
      <c r="C1496" s="367" t="s">
        <v>485</v>
      </c>
      <c r="D1496" s="368">
        <f t="shared" si="43"/>
        <v>37</v>
      </c>
      <c r="E1496" s="367"/>
      <c r="F1496" s="272">
        <v>475</v>
      </c>
    </row>
    <row r="1497" spans="1:6" x14ac:dyDescent="0.2">
      <c r="A1497" s="367" t="s">
        <v>486</v>
      </c>
      <c r="B1497" s="367" t="s">
        <v>487</v>
      </c>
      <c r="C1497" s="367" t="s">
        <v>488</v>
      </c>
      <c r="D1497" s="368">
        <f t="shared" si="43"/>
        <v>39</v>
      </c>
      <c r="E1497" s="367"/>
      <c r="F1497" s="272">
        <v>45</v>
      </c>
    </row>
    <row r="1498" spans="1:6" x14ac:dyDescent="0.2">
      <c r="A1498" s="367" t="s">
        <v>489</v>
      </c>
      <c r="B1498" s="367" t="s">
        <v>490</v>
      </c>
      <c r="C1498" s="367" t="s">
        <v>491</v>
      </c>
      <c r="D1498" s="368">
        <f t="shared" si="43"/>
        <v>39</v>
      </c>
      <c r="E1498" s="367"/>
      <c r="F1498" s="272">
        <v>135</v>
      </c>
    </row>
    <row r="1499" spans="1:6" x14ac:dyDescent="0.2">
      <c r="A1499" s="367" t="s">
        <v>492</v>
      </c>
      <c r="B1499" s="367" t="s">
        <v>493</v>
      </c>
      <c r="C1499" s="367" t="s">
        <v>494</v>
      </c>
      <c r="D1499" s="368">
        <f t="shared" si="43"/>
        <v>39</v>
      </c>
      <c r="E1499" s="367"/>
      <c r="F1499" s="272">
        <v>225</v>
      </c>
    </row>
    <row r="1500" spans="1:6" ht="97.25" customHeight="1" x14ac:dyDescent="0.2">
      <c r="A1500" s="230" t="s">
        <v>5287</v>
      </c>
      <c r="B1500" s="86" t="s">
        <v>5288</v>
      </c>
      <c r="C1500" s="86" t="s">
        <v>582</v>
      </c>
      <c r="D1500" s="368">
        <f t="shared" si="43"/>
        <v>39</v>
      </c>
      <c r="F1500" s="272">
        <v>995</v>
      </c>
    </row>
    <row r="1501" spans="1:6" ht="26" x14ac:dyDescent="0.2">
      <c r="A1501" s="22" t="s">
        <v>5387</v>
      </c>
      <c r="B1501" s="365" t="s">
        <v>5388</v>
      </c>
      <c r="C1501" s="94" t="s">
        <v>5389</v>
      </c>
      <c r="D1501" s="368">
        <f t="shared" si="43"/>
        <v>39</v>
      </c>
      <c r="F1501" s="88">
        <v>14</v>
      </c>
    </row>
    <row r="1502" spans="1:6" ht="26" x14ac:dyDescent="0.2">
      <c r="A1502" s="22" t="s">
        <v>5390</v>
      </c>
      <c r="B1502" s="365" t="s">
        <v>5391</v>
      </c>
      <c r="C1502" s="94" t="s">
        <v>5392</v>
      </c>
      <c r="D1502" s="368">
        <f t="shared" si="43"/>
        <v>40</v>
      </c>
      <c r="F1502" s="88">
        <v>10</v>
      </c>
    </row>
    <row r="1503" spans="1:6" ht="26" x14ac:dyDescent="0.2">
      <c r="A1503" s="22" t="s">
        <v>5393</v>
      </c>
      <c r="B1503" s="365" t="s">
        <v>5394</v>
      </c>
      <c r="C1503" s="94" t="s">
        <v>5395</v>
      </c>
      <c r="D1503" s="368">
        <f t="shared" si="43"/>
        <v>40</v>
      </c>
      <c r="F1503" s="88">
        <v>7</v>
      </c>
    </row>
    <row r="1504" spans="1:6" ht="26" x14ac:dyDescent="0.2">
      <c r="A1504" s="22" t="s">
        <v>590</v>
      </c>
      <c r="B1504" s="365" t="s">
        <v>5396</v>
      </c>
      <c r="C1504" s="94" t="s">
        <v>5397</v>
      </c>
      <c r="D1504" s="368">
        <f t="shared" si="43"/>
        <v>40</v>
      </c>
      <c r="F1504" s="88">
        <v>5</v>
      </c>
    </row>
    <row r="1505" spans="1:6" ht="26" x14ac:dyDescent="0.2">
      <c r="A1505" s="22" t="s">
        <v>5398</v>
      </c>
      <c r="B1505" s="365" t="s">
        <v>5399</v>
      </c>
      <c r="C1505" s="94" t="s">
        <v>5400</v>
      </c>
      <c r="D1505" s="368">
        <f t="shared" si="43"/>
        <v>39</v>
      </c>
      <c r="F1505" s="88">
        <v>28</v>
      </c>
    </row>
    <row r="1506" spans="1:6" ht="26" x14ac:dyDescent="0.2">
      <c r="A1506" s="22" t="s">
        <v>5401</v>
      </c>
      <c r="B1506" s="365" t="s">
        <v>5402</v>
      </c>
      <c r="C1506" s="94" t="s">
        <v>5403</v>
      </c>
      <c r="D1506" s="368">
        <f t="shared" si="43"/>
        <v>40</v>
      </c>
      <c r="F1506" s="88">
        <v>20</v>
      </c>
    </row>
    <row r="1507" spans="1:6" ht="26" x14ac:dyDescent="0.2">
      <c r="A1507" s="22" t="s">
        <v>5404</v>
      </c>
      <c r="B1507" s="365" t="s">
        <v>5405</v>
      </c>
      <c r="C1507" s="94" t="s">
        <v>5406</v>
      </c>
      <c r="D1507" s="368">
        <f t="shared" si="43"/>
        <v>40</v>
      </c>
      <c r="F1507" s="88">
        <v>14</v>
      </c>
    </row>
    <row r="1508" spans="1:6" ht="26" x14ac:dyDescent="0.2">
      <c r="A1508" s="22" t="s">
        <v>602</v>
      </c>
      <c r="B1508" s="365" t="s">
        <v>5407</v>
      </c>
      <c r="C1508" s="94" t="s">
        <v>5408</v>
      </c>
      <c r="D1508" s="368">
        <f t="shared" si="43"/>
        <v>40</v>
      </c>
      <c r="F1508" s="88">
        <v>10</v>
      </c>
    </row>
    <row r="1509" spans="1:6" ht="26" x14ac:dyDescent="0.2">
      <c r="A1509" s="22" t="s">
        <v>5409</v>
      </c>
      <c r="B1509" s="365" t="s">
        <v>5410</v>
      </c>
      <c r="C1509" s="94" t="s">
        <v>5411</v>
      </c>
      <c r="D1509" s="368">
        <f t="shared" si="43"/>
        <v>39</v>
      </c>
      <c r="F1509" s="88">
        <v>42</v>
      </c>
    </row>
    <row r="1510" spans="1:6" ht="26" x14ac:dyDescent="0.2">
      <c r="A1510" s="22" t="s">
        <v>5412</v>
      </c>
      <c r="B1510" s="365" t="s">
        <v>5413</v>
      </c>
      <c r="C1510" s="94" t="s">
        <v>5414</v>
      </c>
      <c r="D1510" s="368">
        <f t="shared" si="43"/>
        <v>40</v>
      </c>
      <c r="F1510" s="88">
        <v>30</v>
      </c>
    </row>
    <row r="1511" spans="1:6" ht="26" x14ac:dyDescent="0.2">
      <c r="A1511" s="22" t="s">
        <v>5415</v>
      </c>
      <c r="B1511" s="365" t="s">
        <v>5416</v>
      </c>
      <c r="C1511" s="94" t="s">
        <v>5417</v>
      </c>
      <c r="D1511" s="368">
        <f t="shared" si="43"/>
        <v>40</v>
      </c>
      <c r="F1511" s="88">
        <v>21</v>
      </c>
    </row>
    <row r="1512" spans="1:6" ht="26" x14ac:dyDescent="0.2">
      <c r="A1512" s="22" t="s">
        <v>614</v>
      </c>
      <c r="B1512" s="365" t="s">
        <v>5418</v>
      </c>
      <c r="C1512" s="94" t="s">
        <v>5419</v>
      </c>
      <c r="D1512" s="368">
        <f t="shared" si="43"/>
        <v>40</v>
      </c>
      <c r="F1512" s="88">
        <v>15</v>
      </c>
    </row>
    <row r="1513" spans="1:6" ht="26" x14ac:dyDescent="0.2">
      <c r="A1513" s="22" t="s">
        <v>5420</v>
      </c>
      <c r="B1513" s="365" t="s">
        <v>5421</v>
      </c>
      <c r="C1513" s="94" t="s">
        <v>5422</v>
      </c>
      <c r="D1513" s="368">
        <f t="shared" si="43"/>
        <v>37</v>
      </c>
      <c r="F1513" s="88">
        <v>16.100000000000001</v>
      </c>
    </row>
    <row r="1514" spans="1:6" ht="26" x14ac:dyDescent="0.2">
      <c r="A1514" s="22" t="s">
        <v>5423</v>
      </c>
      <c r="B1514" s="365" t="s">
        <v>5424</v>
      </c>
      <c r="C1514" s="94" t="s">
        <v>5425</v>
      </c>
      <c r="D1514" s="368">
        <f t="shared" si="43"/>
        <v>38</v>
      </c>
      <c r="F1514" s="88">
        <v>11.5</v>
      </c>
    </row>
    <row r="1515" spans="1:6" ht="26" x14ac:dyDescent="0.2">
      <c r="A1515" s="22" t="s">
        <v>5426</v>
      </c>
      <c r="B1515" s="365" t="s">
        <v>5427</v>
      </c>
      <c r="C1515" s="94" t="s">
        <v>5428</v>
      </c>
      <c r="D1515" s="368">
        <f t="shared" si="43"/>
        <v>38</v>
      </c>
      <c r="F1515" s="88">
        <v>8.1</v>
      </c>
    </row>
    <row r="1516" spans="1:6" ht="26" x14ac:dyDescent="0.2">
      <c r="A1516" s="22" t="s">
        <v>627</v>
      </c>
      <c r="B1516" s="365" t="s">
        <v>5429</v>
      </c>
      <c r="C1516" s="94" t="s">
        <v>5430</v>
      </c>
      <c r="D1516" s="368">
        <f t="shared" si="43"/>
        <v>38</v>
      </c>
      <c r="F1516" s="88">
        <v>5.8</v>
      </c>
    </row>
    <row r="1517" spans="1:6" ht="26" x14ac:dyDescent="0.2">
      <c r="A1517" s="22" t="s">
        <v>5431</v>
      </c>
      <c r="B1517" s="365" t="s">
        <v>5432</v>
      </c>
      <c r="C1517" s="94" t="s">
        <v>5433</v>
      </c>
      <c r="D1517" s="368">
        <f t="shared" si="43"/>
        <v>37</v>
      </c>
      <c r="F1517" s="88">
        <v>32.200000000000003</v>
      </c>
    </row>
    <row r="1518" spans="1:6" ht="26" x14ac:dyDescent="0.2">
      <c r="A1518" s="22" t="s">
        <v>5434</v>
      </c>
      <c r="B1518" s="365" t="s">
        <v>5435</v>
      </c>
      <c r="C1518" s="94" t="s">
        <v>5436</v>
      </c>
      <c r="D1518" s="368">
        <f t="shared" si="43"/>
        <v>38</v>
      </c>
      <c r="F1518" s="88">
        <v>23</v>
      </c>
    </row>
    <row r="1519" spans="1:6" ht="26" x14ac:dyDescent="0.2">
      <c r="A1519" s="22" t="s">
        <v>5437</v>
      </c>
      <c r="B1519" s="365" t="s">
        <v>5438</v>
      </c>
      <c r="C1519" s="94" t="s">
        <v>5439</v>
      </c>
      <c r="D1519" s="368">
        <f t="shared" si="43"/>
        <v>38</v>
      </c>
      <c r="F1519" s="88">
        <v>16.100000000000001</v>
      </c>
    </row>
    <row r="1520" spans="1:6" ht="26" x14ac:dyDescent="0.2">
      <c r="A1520" s="22" t="s">
        <v>639</v>
      </c>
      <c r="B1520" s="365" t="s">
        <v>5440</v>
      </c>
      <c r="C1520" s="94" t="s">
        <v>5441</v>
      </c>
      <c r="D1520" s="368">
        <f t="shared" si="43"/>
        <v>38</v>
      </c>
      <c r="F1520" s="88">
        <v>11.5</v>
      </c>
    </row>
    <row r="1521" spans="1:6" ht="26" x14ac:dyDescent="0.2">
      <c r="A1521" s="22" t="s">
        <v>5442</v>
      </c>
      <c r="B1521" s="365" t="s">
        <v>5443</v>
      </c>
      <c r="C1521" s="94" t="s">
        <v>5444</v>
      </c>
      <c r="D1521" s="368">
        <f t="shared" si="43"/>
        <v>37</v>
      </c>
      <c r="F1521" s="88">
        <v>48.3</v>
      </c>
    </row>
    <row r="1522" spans="1:6" ht="26" x14ac:dyDescent="0.2">
      <c r="A1522" s="22" t="s">
        <v>5445</v>
      </c>
      <c r="B1522" s="365" t="s">
        <v>5446</v>
      </c>
      <c r="C1522" s="94" t="s">
        <v>5447</v>
      </c>
      <c r="D1522" s="368">
        <f t="shared" si="43"/>
        <v>38</v>
      </c>
      <c r="F1522" s="88">
        <v>34.5</v>
      </c>
    </row>
    <row r="1523" spans="1:6" ht="26" x14ac:dyDescent="0.2">
      <c r="A1523" s="22" t="s">
        <v>5448</v>
      </c>
      <c r="B1523" s="365" t="s">
        <v>5449</v>
      </c>
      <c r="C1523" s="94" t="s">
        <v>5450</v>
      </c>
      <c r="D1523" s="368">
        <f t="shared" si="43"/>
        <v>38</v>
      </c>
      <c r="F1523" s="88">
        <v>24.2</v>
      </c>
    </row>
    <row r="1524" spans="1:6" ht="26" x14ac:dyDescent="0.2">
      <c r="A1524" s="22" t="s">
        <v>651</v>
      </c>
      <c r="B1524" s="365" t="s">
        <v>5451</v>
      </c>
      <c r="C1524" s="94" t="s">
        <v>5452</v>
      </c>
      <c r="D1524" s="368">
        <f t="shared" si="43"/>
        <v>38</v>
      </c>
      <c r="F1524" s="88">
        <v>17.3</v>
      </c>
    </row>
    <row r="1525" spans="1:6" ht="26" x14ac:dyDescent="0.2">
      <c r="A1525" s="21" t="s">
        <v>5453</v>
      </c>
      <c r="B1525" s="395" t="s">
        <v>5475</v>
      </c>
      <c r="C1525" s="94" t="s">
        <v>5389</v>
      </c>
      <c r="D1525" s="368">
        <f t="shared" si="43"/>
        <v>39</v>
      </c>
      <c r="F1525" s="88">
        <v>14</v>
      </c>
    </row>
    <row r="1526" spans="1:6" ht="26" x14ac:dyDescent="0.2">
      <c r="A1526" s="21" t="s">
        <v>5454</v>
      </c>
      <c r="B1526" s="395" t="s">
        <v>5476</v>
      </c>
      <c r="C1526" s="94" t="s">
        <v>5392</v>
      </c>
      <c r="D1526" s="368">
        <f t="shared" si="43"/>
        <v>40</v>
      </c>
      <c r="F1526" s="88">
        <v>10</v>
      </c>
    </row>
    <row r="1527" spans="1:6" ht="26" x14ac:dyDescent="0.2">
      <c r="A1527" s="21" t="s">
        <v>5455</v>
      </c>
      <c r="B1527" s="395" t="s">
        <v>5477</v>
      </c>
      <c r="C1527" s="94" t="s">
        <v>5395</v>
      </c>
      <c r="D1527" s="368">
        <f t="shared" si="43"/>
        <v>40</v>
      </c>
      <c r="F1527" s="88">
        <v>7</v>
      </c>
    </row>
    <row r="1528" spans="1:6" ht="26" x14ac:dyDescent="0.2">
      <c r="A1528" s="21" t="s">
        <v>662</v>
      </c>
      <c r="B1528" s="395" t="s">
        <v>5478</v>
      </c>
      <c r="C1528" s="94" t="s">
        <v>5397</v>
      </c>
      <c r="D1528" s="368">
        <f t="shared" si="43"/>
        <v>40</v>
      </c>
      <c r="F1528" s="88">
        <v>5</v>
      </c>
    </row>
    <row r="1529" spans="1:6" ht="26" x14ac:dyDescent="0.2">
      <c r="A1529" s="21" t="s">
        <v>5456</v>
      </c>
      <c r="B1529" s="395" t="s">
        <v>5479</v>
      </c>
      <c r="C1529" s="94" t="s">
        <v>5400</v>
      </c>
      <c r="D1529" s="368">
        <f t="shared" si="43"/>
        <v>39</v>
      </c>
      <c r="F1529" s="88">
        <v>28</v>
      </c>
    </row>
    <row r="1530" spans="1:6" ht="26" x14ac:dyDescent="0.2">
      <c r="A1530" s="21" t="s">
        <v>5457</v>
      </c>
      <c r="B1530" s="395" t="s">
        <v>5480</v>
      </c>
      <c r="C1530" s="94" t="s">
        <v>5403</v>
      </c>
      <c r="D1530" s="368">
        <f t="shared" si="43"/>
        <v>40</v>
      </c>
      <c r="F1530" s="88">
        <v>20</v>
      </c>
    </row>
    <row r="1531" spans="1:6" ht="26" x14ac:dyDescent="0.2">
      <c r="A1531" s="21" t="s">
        <v>5458</v>
      </c>
      <c r="B1531" s="395" t="s">
        <v>5481</v>
      </c>
      <c r="C1531" s="94" t="s">
        <v>5406</v>
      </c>
      <c r="D1531" s="368">
        <f t="shared" si="43"/>
        <v>40</v>
      </c>
      <c r="F1531" s="88">
        <v>14</v>
      </c>
    </row>
    <row r="1532" spans="1:6" ht="26" x14ac:dyDescent="0.2">
      <c r="A1532" s="21" t="s">
        <v>668</v>
      </c>
      <c r="B1532" s="395" t="s">
        <v>5482</v>
      </c>
      <c r="C1532" s="94" t="s">
        <v>5408</v>
      </c>
      <c r="D1532" s="368">
        <f t="shared" si="43"/>
        <v>40</v>
      </c>
      <c r="F1532" s="88">
        <v>10</v>
      </c>
    </row>
    <row r="1533" spans="1:6" ht="26" x14ac:dyDescent="0.2">
      <c r="A1533" s="21" t="s">
        <v>5459</v>
      </c>
      <c r="B1533" s="395" t="s">
        <v>5483</v>
      </c>
      <c r="C1533" s="94" t="s">
        <v>5411</v>
      </c>
      <c r="D1533" s="368">
        <f t="shared" si="43"/>
        <v>39</v>
      </c>
      <c r="F1533" s="88">
        <v>42</v>
      </c>
    </row>
    <row r="1534" spans="1:6" ht="26" x14ac:dyDescent="0.2">
      <c r="A1534" s="21" t="s">
        <v>5460</v>
      </c>
      <c r="B1534" s="395" t="s">
        <v>5484</v>
      </c>
      <c r="C1534" s="94" t="s">
        <v>5414</v>
      </c>
      <c r="D1534" s="368">
        <f t="shared" si="43"/>
        <v>40</v>
      </c>
      <c r="F1534" s="88">
        <v>30</v>
      </c>
    </row>
    <row r="1535" spans="1:6" ht="26" x14ac:dyDescent="0.2">
      <c r="A1535" s="21" t="s">
        <v>5461</v>
      </c>
      <c r="B1535" s="395" t="s">
        <v>5485</v>
      </c>
      <c r="C1535" s="94" t="s">
        <v>5417</v>
      </c>
      <c r="D1535" s="368">
        <f t="shared" si="43"/>
        <v>40</v>
      </c>
      <c r="F1535" s="88">
        <v>21</v>
      </c>
    </row>
    <row r="1536" spans="1:6" ht="26" x14ac:dyDescent="0.2">
      <c r="A1536" s="21" t="s">
        <v>674</v>
      </c>
      <c r="B1536" s="395" t="s">
        <v>5486</v>
      </c>
      <c r="C1536" s="94" t="s">
        <v>5419</v>
      </c>
      <c r="D1536" s="368">
        <f t="shared" si="43"/>
        <v>40</v>
      </c>
      <c r="F1536" s="88">
        <v>15</v>
      </c>
    </row>
    <row r="1537" spans="1:6" ht="26" x14ac:dyDescent="0.2">
      <c r="A1537" s="21" t="s">
        <v>5462</v>
      </c>
      <c r="B1537" s="395" t="s">
        <v>5487</v>
      </c>
      <c r="C1537" s="94" t="s">
        <v>5422</v>
      </c>
      <c r="D1537" s="368">
        <f t="shared" si="43"/>
        <v>37</v>
      </c>
      <c r="F1537" s="88">
        <v>16.100000000000001</v>
      </c>
    </row>
    <row r="1538" spans="1:6" ht="26" x14ac:dyDescent="0.2">
      <c r="A1538" s="21" t="s">
        <v>5463</v>
      </c>
      <c r="B1538" s="395" t="s">
        <v>5488</v>
      </c>
      <c r="C1538" s="94" t="s">
        <v>5425</v>
      </c>
      <c r="D1538" s="368">
        <f t="shared" si="43"/>
        <v>38</v>
      </c>
      <c r="F1538" s="88">
        <v>11.5</v>
      </c>
    </row>
    <row r="1539" spans="1:6" ht="26" x14ac:dyDescent="0.2">
      <c r="A1539" s="21" t="s">
        <v>5464</v>
      </c>
      <c r="B1539" s="395" t="s">
        <v>5489</v>
      </c>
      <c r="C1539" s="94" t="s">
        <v>5428</v>
      </c>
      <c r="D1539" s="368">
        <f t="shared" si="43"/>
        <v>38</v>
      </c>
      <c r="F1539" s="88">
        <v>8.1</v>
      </c>
    </row>
    <row r="1540" spans="1:6" ht="26" x14ac:dyDescent="0.2">
      <c r="A1540" s="21" t="s">
        <v>681</v>
      </c>
      <c r="B1540" s="395" t="s">
        <v>5490</v>
      </c>
      <c r="C1540" s="94" t="s">
        <v>5430</v>
      </c>
      <c r="D1540" s="368">
        <f t="shared" si="43"/>
        <v>38</v>
      </c>
      <c r="F1540" s="88">
        <v>5.8</v>
      </c>
    </row>
    <row r="1541" spans="1:6" ht="26" x14ac:dyDescent="0.2">
      <c r="A1541" s="21" t="s">
        <v>5465</v>
      </c>
      <c r="B1541" s="395" t="s">
        <v>5491</v>
      </c>
      <c r="C1541" s="94" t="s">
        <v>5433</v>
      </c>
      <c r="D1541" s="368">
        <f t="shared" si="43"/>
        <v>37</v>
      </c>
      <c r="F1541" s="88">
        <v>32.200000000000003</v>
      </c>
    </row>
    <row r="1542" spans="1:6" ht="26" x14ac:dyDescent="0.2">
      <c r="A1542" s="21" t="s">
        <v>5466</v>
      </c>
      <c r="B1542" s="395" t="s">
        <v>5492</v>
      </c>
      <c r="C1542" s="94" t="s">
        <v>5436</v>
      </c>
      <c r="D1542" s="368">
        <f t="shared" si="43"/>
        <v>38</v>
      </c>
      <c r="F1542" s="88">
        <v>23</v>
      </c>
    </row>
    <row r="1543" spans="1:6" ht="26" x14ac:dyDescent="0.2">
      <c r="A1543" s="21" t="s">
        <v>5467</v>
      </c>
      <c r="B1543" s="395" t="s">
        <v>5493</v>
      </c>
      <c r="C1543" s="94" t="s">
        <v>5439</v>
      </c>
      <c r="D1543" s="368">
        <f t="shared" si="43"/>
        <v>38</v>
      </c>
      <c r="F1543" s="88">
        <v>16.100000000000001</v>
      </c>
    </row>
    <row r="1544" spans="1:6" ht="26" x14ac:dyDescent="0.2">
      <c r="A1544" s="21" t="s">
        <v>687</v>
      </c>
      <c r="B1544" s="395" t="s">
        <v>5494</v>
      </c>
      <c r="C1544" s="94" t="s">
        <v>5441</v>
      </c>
      <c r="D1544" s="368">
        <f t="shared" si="43"/>
        <v>38</v>
      </c>
      <c r="F1544" s="88">
        <v>11.5</v>
      </c>
    </row>
    <row r="1545" spans="1:6" ht="26" x14ac:dyDescent="0.2">
      <c r="A1545" s="21" t="s">
        <v>5468</v>
      </c>
      <c r="B1545" s="395" t="s">
        <v>5495</v>
      </c>
      <c r="C1545" s="94" t="s">
        <v>5444</v>
      </c>
      <c r="D1545" s="368">
        <f t="shared" si="43"/>
        <v>37</v>
      </c>
      <c r="F1545" s="88">
        <v>48.3</v>
      </c>
    </row>
    <row r="1546" spans="1:6" ht="26" x14ac:dyDescent="0.2">
      <c r="A1546" s="21" t="s">
        <v>5469</v>
      </c>
      <c r="B1546" s="395" t="s">
        <v>5496</v>
      </c>
      <c r="C1546" s="94" t="s">
        <v>5447</v>
      </c>
      <c r="D1546" s="368">
        <f t="shared" si="43"/>
        <v>38</v>
      </c>
      <c r="F1546" s="88">
        <v>34.5</v>
      </c>
    </row>
    <row r="1547" spans="1:6" ht="26" x14ac:dyDescent="0.2">
      <c r="A1547" s="21" t="s">
        <v>5470</v>
      </c>
      <c r="B1547" s="395" t="s">
        <v>5497</v>
      </c>
      <c r="C1547" s="94" t="s">
        <v>5450</v>
      </c>
      <c r="D1547" s="368">
        <f t="shared" si="43"/>
        <v>38</v>
      </c>
      <c r="F1547" s="88">
        <v>24.2</v>
      </c>
    </row>
    <row r="1548" spans="1:6" ht="26" x14ac:dyDescent="0.2">
      <c r="A1548" s="21" t="s">
        <v>693</v>
      </c>
      <c r="B1548" s="395" t="s">
        <v>5498</v>
      </c>
      <c r="C1548" s="94" t="s">
        <v>5452</v>
      </c>
      <c r="D1548" s="368">
        <f t="shared" si="43"/>
        <v>38</v>
      </c>
      <c r="F1548" s="88">
        <v>17.3</v>
      </c>
    </row>
    <row r="1549" spans="1:6" ht="26" x14ac:dyDescent="0.2">
      <c r="A1549" s="108" t="s">
        <v>5289</v>
      </c>
      <c r="B1549" s="365" t="s">
        <v>5290</v>
      </c>
      <c r="C1549" s="107" t="s">
        <v>5291</v>
      </c>
      <c r="D1549" s="368">
        <f t="shared" si="43"/>
        <v>39</v>
      </c>
      <c r="F1549" s="88">
        <v>4.2</v>
      </c>
    </row>
    <row r="1550" spans="1:6" ht="26" x14ac:dyDescent="0.2">
      <c r="A1550" s="108" t="s">
        <v>5292</v>
      </c>
      <c r="B1550" s="366" t="s">
        <v>5293</v>
      </c>
      <c r="C1550" s="107" t="s">
        <v>5294</v>
      </c>
      <c r="D1550" s="368">
        <f t="shared" si="43"/>
        <v>40</v>
      </c>
      <c r="F1550" s="88">
        <v>3</v>
      </c>
    </row>
    <row r="1551" spans="1:6" ht="26" x14ac:dyDescent="0.2">
      <c r="A1551" s="108" t="s">
        <v>5295</v>
      </c>
      <c r="B1551" s="366" t="s">
        <v>5296</v>
      </c>
      <c r="C1551" s="107" t="s">
        <v>5297</v>
      </c>
      <c r="D1551" s="368">
        <f t="shared" si="43"/>
        <v>40</v>
      </c>
      <c r="F1551" s="88">
        <v>2.1</v>
      </c>
    </row>
    <row r="1552" spans="1:6" ht="26" x14ac:dyDescent="0.2">
      <c r="A1552" s="108" t="s">
        <v>5298</v>
      </c>
      <c r="B1552" s="366" t="s">
        <v>5299</v>
      </c>
      <c r="C1552" s="107" t="s">
        <v>5300</v>
      </c>
      <c r="D1552" s="368">
        <f t="shared" ref="D1552:D1596" si="44">LEN(C1552)</f>
        <v>40</v>
      </c>
      <c r="F1552" s="88">
        <v>1.5</v>
      </c>
    </row>
    <row r="1553" spans="1:6" ht="26" x14ac:dyDescent="0.2">
      <c r="A1553" s="108" t="s">
        <v>5301</v>
      </c>
      <c r="B1553" s="366" t="s">
        <v>5302</v>
      </c>
      <c r="C1553" s="107" t="s">
        <v>5303</v>
      </c>
      <c r="D1553" s="368">
        <f t="shared" si="44"/>
        <v>39</v>
      </c>
      <c r="F1553" s="88">
        <v>8.4</v>
      </c>
    </row>
    <row r="1554" spans="1:6" ht="26" x14ac:dyDescent="0.2">
      <c r="A1554" s="108" t="s">
        <v>5304</v>
      </c>
      <c r="B1554" s="366" t="s">
        <v>5305</v>
      </c>
      <c r="C1554" s="107" t="s">
        <v>5306</v>
      </c>
      <c r="D1554" s="368">
        <f t="shared" si="44"/>
        <v>40</v>
      </c>
      <c r="F1554" s="88">
        <v>6</v>
      </c>
    </row>
    <row r="1555" spans="1:6" ht="26" x14ac:dyDescent="0.2">
      <c r="A1555" s="108" t="s">
        <v>5307</v>
      </c>
      <c r="B1555" s="366" t="s">
        <v>5308</v>
      </c>
      <c r="C1555" s="107" t="s">
        <v>5309</v>
      </c>
      <c r="D1555" s="368">
        <f t="shared" si="44"/>
        <v>40</v>
      </c>
      <c r="F1555" s="88">
        <v>4.2</v>
      </c>
    </row>
    <row r="1556" spans="1:6" ht="26" x14ac:dyDescent="0.2">
      <c r="A1556" s="108" t="s">
        <v>5310</v>
      </c>
      <c r="B1556" s="366" t="s">
        <v>5311</v>
      </c>
      <c r="C1556" s="107" t="s">
        <v>5312</v>
      </c>
      <c r="D1556" s="368">
        <f t="shared" si="44"/>
        <v>40</v>
      </c>
      <c r="F1556" s="88">
        <v>3</v>
      </c>
    </row>
    <row r="1557" spans="1:6" ht="26" x14ac:dyDescent="0.2">
      <c r="A1557" s="108" t="s">
        <v>5313</v>
      </c>
      <c r="B1557" s="366" t="s">
        <v>5314</v>
      </c>
      <c r="C1557" s="107" t="s">
        <v>5315</v>
      </c>
      <c r="D1557" s="368">
        <f t="shared" si="44"/>
        <v>39</v>
      </c>
      <c r="F1557" s="88">
        <v>12.6</v>
      </c>
    </row>
    <row r="1558" spans="1:6" ht="26" x14ac:dyDescent="0.2">
      <c r="A1558" s="108" t="s">
        <v>5316</v>
      </c>
      <c r="B1558" s="366" t="s">
        <v>5317</v>
      </c>
      <c r="C1558" s="107" t="s">
        <v>5318</v>
      </c>
      <c r="D1558" s="368">
        <f t="shared" si="44"/>
        <v>40</v>
      </c>
      <c r="F1558" s="88">
        <v>9</v>
      </c>
    </row>
    <row r="1559" spans="1:6" ht="26" x14ac:dyDescent="0.2">
      <c r="A1559" s="108" t="s">
        <v>5319</v>
      </c>
      <c r="B1559" s="366" t="s">
        <v>5320</v>
      </c>
      <c r="C1559" s="107" t="s">
        <v>5321</v>
      </c>
      <c r="D1559" s="368">
        <f t="shared" si="44"/>
        <v>40</v>
      </c>
      <c r="F1559" s="88">
        <v>6.3</v>
      </c>
    </row>
    <row r="1560" spans="1:6" ht="26" x14ac:dyDescent="0.2">
      <c r="A1560" s="108" t="s">
        <v>5322</v>
      </c>
      <c r="B1560" s="366" t="s">
        <v>5323</v>
      </c>
      <c r="C1560" s="107" t="s">
        <v>5324</v>
      </c>
      <c r="D1560" s="368">
        <f t="shared" si="44"/>
        <v>40</v>
      </c>
      <c r="F1560" s="88">
        <v>4.5</v>
      </c>
    </row>
    <row r="1561" spans="1:6" ht="26" x14ac:dyDescent="0.2">
      <c r="A1561" s="108" t="s">
        <v>5325</v>
      </c>
      <c r="B1561" s="366" t="s">
        <v>5326</v>
      </c>
      <c r="C1561" s="107" t="s">
        <v>5327</v>
      </c>
      <c r="D1561" s="129">
        <f t="shared" si="44"/>
        <v>37</v>
      </c>
      <c r="F1561" s="88">
        <v>4.8</v>
      </c>
    </row>
    <row r="1562" spans="1:6" ht="26" x14ac:dyDescent="0.2">
      <c r="A1562" s="108" t="s">
        <v>5328</v>
      </c>
      <c r="B1562" s="366" t="s">
        <v>5329</v>
      </c>
      <c r="C1562" s="107" t="s">
        <v>5330</v>
      </c>
      <c r="D1562" s="129">
        <f t="shared" si="44"/>
        <v>38</v>
      </c>
      <c r="F1562" s="88">
        <v>3.5</v>
      </c>
    </row>
    <row r="1563" spans="1:6" ht="26" x14ac:dyDescent="0.2">
      <c r="A1563" s="108" t="s">
        <v>5331</v>
      </c>
      <c r="B1563" s="366" t="s">
        <v>5332</v>
      </c>
      <c r="C1563" s="107" t="s">
        <v>5333</v>
      </c>
      <c r="D1563" s="129">
        <f t="shared" si="44"/>
        <v>38</v>
      </c>
      <c r="F1563" s="88">
        <v>2.4</v>
      </c>
    </row>
    <row r="1564" spans="1:6" ht="26" x14ac:dyDescent="0.2">
      <c r="A1564" s="108" t="s">
        <v>5334</v>
      </c>
      <c r="B1564" s="366" t="s">
        <v>5335</v>
      </c>
      <c r="C1564" s="107" t="s">
        <v>5336</v>
      </c>
      <c r="D1564" s="129">
        <f t="shared" si="44"/>
        <v>38</v>
      </c>
      <c r="F1564" s="88">
        <v>1.7</v>
      </c>
    </row>
    <row r="1565" spans="1:6" ht="26" x14ac:dyDescent="0.2">
      <c r="A1565" s="108" t="s">
        <v>5337</v>
      </c>
      <c r="B1565" s="366" t="s">
        <v>5338</v>
      </c>
      <c r="C1565" s="107" t="s">
        <v>5339</v>
      </c>
      <c r="D1565" s="129">
        <f t="shared" si="44"/>
        <v>37</v>
      </c>
      <c r="F1565" s="88">
        <v>9.6999999999999993</v>
      </c>
    </row>
    <row r="1566" spans="1:6" ht="26" x14ac:dyDescent="0.2">
      <c r="A1566" s="108" t="s">
        <v>5340</v>
      </c>
      <c r="B1566" s="366" t="s">
        <v>5341</v>
      </c>
      <c r="C1566" s="107" t="s">
        <v>5342</v>
      </c>
      <c r="D1566" s="129">
        <f t="shared" si="44"/>
        <v>38</v>
      </c>
      <c r="F1566" s="88">
        <v>6.9</v>
      </c>
    </row>
    <row r="1567" spans="1:6" ht="26" x14ac:dyDescent="0.2">
      <c r="A1567" s="108" t="s">
        <v>5343</v>
      </c>
      <c r="B1567" s="366" t="s">
        <v>5344</v>
      </c>
      <c r="C1567" s="107" t="s">
        <v>5345</v>
      </c>
      <c r="D1567" s="129">
        <f t="shared" si="44"/>
        <v>38</v>
      </c>
      <c r="F1567" s="88">
        <v>4.8</v>
      </c>
    </row>
    <row r="1568" spans="1:6" ht="26" x14ac:dyDescent="0.2">
      <c r="A1568" s="108" t="s">
        <v>5346</v>
      </c>
      <c r="B1568" s="366" t="s">
        <v>5347</v>
      </c>
      <c r="C1568" s="107" t="s">
        <v>5348</v>
      </c>
      <c r="D1568" s="129">
        <f t="shared" si="44"/>
        <v>38</v>
      </c>
      <c r="F1568" s="88">
        <v>3.5</v>
      </c>
    </row>
    <row r="1569" spans="1:6" ht="26" x14ac:dyDescent="0.2">
      <c r="A1569" s="108" t="s">
        <v>5349</v>
      </c>
      <c r="B1569" s="366" t="s">
        <v>5350</v>
      </c>
      <c r="C1569" s="107" t="s">
        <v>5351</v>
      </c>
      <c r="D1569" s="129">
        <f t="shared" si="44"/>
        <v>37</v>
      </c>
      <c r="F1569" s="88">
        <v>14.5</v>
      </c>
    </row>
    <row r="1570" spans="1:6" ht="26" x14ac:dyDescent="0.2">
      <c r="A1570" s="108" t="s">
        <v>5352</v>
      </c>
      <c r="B1570" s="366" t="s">
        <v>5353</v>
      </c>
      <c r="C1570" s="107" t="s">
        <v>5354</v>
      </c>
      <c r="D1570" s="129">
        <f t="shared" si="44"/>
        <v>38</v>
      </c>
      <c r="F1570" s="88">
        <v>10.4</v>
      </c>
    </row>
    <row r="1571" spans="1:6" ht="26" x14ac:dyDescent="0.2">
      <c r="A1571" s="108" t="s">
        <v>5355</v>
      </c>
      <c r="B1571" s="366" t="s">
        <v>5356</v>
      </c>
      <c r="C1571" s="107" t="s">
        <v>5357</v>
      </c>
      <c r="D1571" s="129">
        <f t="shared" si="44"/>
        <v>38</v>
      </c>
      <c r="F1571" s="88">
        <v>7.2</v>
      </c>
    </row>
    <row r="1572" spans="1:6" ht="26" x14ac:dyDescent="0.2">
      <c r="A1572" s="108" t="s">
        <v>5358</v>
      </c>
      <c r="B1572" s="366" t="s">
        <v>5359</v>
      </c>
      <c r="C1572" s="107" t="s">
        <v>5360</v>
      </c>
      <c r="D1572" s="129">
        <f t="shared" si="44"/>
        <v>38</v>
      </c>
      <c r="F1572" s="88">
        <v>5.2</v>
      </c>
    </row>
    <row r="1573" spans="1:6" ht="26" x14ac:dyDescent="0.2">
      <c r="A1573" s="108" t="s">
        <v>5362</v>
      </c>
      <c r="B1573" s="396" t="s">
        <v>5499</v>
      </c>
      <c r="C1573" s="107" t="s">
        <v>5291</v>
      </c>
      <c r="D1573" s="129">
        <f t="shared" si="44"/>
        <v>39</v>
      </c>
      <c r="F1573" s="88">
        <v>4.2</v>
      </c>
    </row>
    <row r="1574" spans="1:6" ht="26" x14ac:dyDescent="0.2">
      <c r="A1574" s="22" t="s">
        <v>5363</v>
      </c>
      <c r="B1574" s="396" t="s">
        <v>5500</v>
      </c>
      <c r="C1574" s="107" t="s">
        <v>5294</v>
      </c>
      <c r="D1574" s="129">
        <f t="shared" si="44"/>
        <v>40</v>
      </c>
      <c r="F1574" s="88">
        <v>3</v>
      </c>
    </row>
    <row r="1575" spans="1:6" ht="26" x14ac:dyDescent="0.2">
      <c r="A1575" s="108" t="s">
        <v>5364</v>
      </c>
      <c r="B1575" s="396" t="s">
        <v>5501</v>
      </c>
      <c r="C1575" s="107" t="s">
        <v>5297</v>
      </c>
      <c r="D1575" s="129">
        <f t="shared" si="44"/>
        <v>40</v>
      </c>
      <c r="F1575" s="88">
        <v>2.1</v>
      </c>
    </row>
    <row r="1576" spans="1:6" ht="26" x14ac:dyDescent="0.2">
      <c r="A1576" s="108" t="s">
        <v>5365</v>
      </c>
      <c r="B1576" s="396" t="s">
        <v>5502</v>
      </c>
      <c r="C1576" s="107" t="s">
        <v>5300</v>
      </c>
      <c r="D1576" s="129">
        <f t="shared" si="44"/>
        <v>40</v>
      </c>
      <c r="F1576" s="88">
        <v>1.5</v>
      </c>
    </row>
    <row r="1577" spans="1:6" ht="26" x14ac:dyDescent="0.2">
      <c r="A1577" s="108" t="s">
        <v>5366</v>
      </c>
      <c r="B1577" s="396" t="s">
        <v>5503</v>
      </c>
      <c r="C1577" s="107" t="s">
        <v>5303</v>
      </c>
      <c r="D1577" s="129">
        <f t="shared" si="44"/>
        <v>39</v>
      </c>
      <c r="F1577" s="88">
        <v>8.4</v>
      </c>
    </row>
    <row r="1578" spans="1:6" ht="26" x14ac:dyDescent="0.2">
      <c r="A1578" s="108" t="s">
        <v>5367</v>
      </c>
      <c r="B1578" s="396" t="s">
        <v>5504</v>
      </c>
      <c r="C1578" s="107" t="s">
        <v>5306</v>
      </c>
      <c r="D1578" s="129">
        <f t="shared" si="44"/>
        <v>40</v>
      </c>
      <c r="F1578" s="88">
        <v>6</v>
      </c>
    </row>
    <row r="1579" spans="1:6" ht="26" x14ac:dyDescent="0.2">
      <c r="A1579" s="108" t="s">
        <v>5368</v>
      </c>
      <c r="B1579" s="396" t="s">
        <v>5505</v>
      </c>
      <c r="C1579" s="107" t="s">
        <v>5309</v>
      </c>
      <c r="D1579" s="129">
        <f t="shared" si="44"/>
        <v>40</v>
      </c>
      <c r="F1579" s="88">
        <v>4.2</v>
      </c>
    </row>
    <row r="1580" spans="1:6" ht="26" x14ac:dyDescent="0.2">
      <c r="A1580" s="108" t="s">
        <v>5369</v>
      </c>
      <c r="B1580" s="396" t="s">
        <v>5506</v>
      </c>
      <c r="C1580" s="107" t="s">
        <v>5312</v>
      </c>
      <c r="D1580" s="129">
        <f t="shared" si="44"/>
        <v>40</v>
      </c>
      <c r="F1580" s="88">
        <v>3</v>
      </c>
    </row>
    <row r="1581" spans="1:6" ht="26" x14ac:dyDescent="0.2">
      <c r="A1581" s="108" t="s">
        <v>5370</v>
      </c>
      <c r="B1581" s="396" t="s">
        <v>5507</v>
      </c>
      <c r="C1581" s="107" t="s">
        <v>5315</v>
      </c>
      <c r="D1581" s="129">
        <f t="shared" si="44"/>
        <v>39</v>
      </c>
      <c r="F1581" s="88">
        <v>12.6</v>
      </c>
    </row>
    <row r="1582" spans="1:6" ht="26" x14ac:dyDescent="0.2">
      <c r="A1582" s="108" t="s">
        <v>5371</v>
      </c>
      <c r="B1582" s="396" t="s">
        <v>5508</v>
      </c>
      <c r="C1582" s="107" t="s">
        <v>5318</v>
      </c>
      <c r="D1582" s="129">
        <f t="shared" si="44"/>
        <v>40</v>
      </c>
      <c r="F1582" s="88">
        <v>9</v>
      </c>
    </row>
    <row r="1583" spans="1:6" ht="26" x14ac:dyDescent="0.2">
      <c r="A1583" s="108" t="s">
        <v>5372</v>
      </c>
      <c r="B1583" s="396" t="s">
        <v>5509</v>
      </c>
      <c r="C1583" s="107" t="s">
        <v>5321</v>
      </c>
      <c r="D1583" s="129">
        <f t="shared" si="44"/>
        <v>40</v>
      </c>
      <c r="F1583" s="88">
        <v>6.3</v>
      </c>
    </row>
    <row r="1584" spans="1:6" ht="26" x14ac:dyDescent="0.2">
      <c r="A1584" s="108" t="s">
        <v>5373</v>
      </c>
      <c r="B1584" s="396" t="s">
        <v>5510</v>
      </c>
      <c r="C1584" s="107" t="s">
        <v>5324</v>
      </c>
      <c r="D1584" s="129">
        <f t="shared" si="44"/>
        <v>40</v>
      </c>
      <c r="F1584" s="88">
        <v>4.5</v>
      </c>
    </row>
    <row r="1585" spans="1:6" ht="26" x14ac:dyDescent="0.2">
      <c r="A1585" s="108" t="s">
        <v>5375</v>
      </c>
      <c r="B1585" s="396" t="s">
        <v>5511</v>
      </c>
      <c r="C1585" s="107" t="s">
        <v>5327</v>
      </c>
      <c r="D1585" s="129">
        <f t="shared" si="44"/>
        <v>37</v>
      </c>
      <c r="F1585" s="88">
        <v>4.8</v>
      </c>
    </row>
    <row r="1586" spans="1:6" ht="26" x14ac:dyDescent="0.2">
      <c r="A1586" s="108" t="s">
        <v>5376</v>
      </c>
      <c r="B1586" s="396" t="s">
        <v>5512</v>
      </c>
      <c r="C1586" s="107" t="s">
        <v>5330</v>
      </c>
      <c r="D1586" s="129">
        <f t="shared" si="44"/>
        <v>38</v>
      </c>
      <c r="F1586" s="88">
        <v>3.5</v>
      </c>
    </row>
    <row r="1587" spans="1:6" ht="39" x14ac:dyDescent="0.2">
      <c r="A1587" s="108" t="s">
        <v>5377</v>
      </c>
      <c r="B1587" s="396" t="s">
        <v>5513</v>
      </c>
      <c r="C1587" s="107" t="s">
        <v>5333</v>
      </c>
      <c r="D1587" s="129">
        <f t="shared" si="44"/>
        <v>38</v>
      </c>
      <c r="F1587" s="88">
        <v>2.4</v>
      </c>
    </row>
    <row r="1588" spans="1:6" ht="26" x14ac:dyDescent="0.2">
      <c r="A1588" s="108" t="s">
        <v>5378</v>
      </c>
      <c r="B1588" s="396" t="s">
        <v>5514</v>
      </c>
      <c r="C1588" s="107" t="s">
        <v>5336</v>
      </c>
      <c r="D1588" s="129">
        <f t="shared" si="44"/>
        <v>38</v>
      </c>
      <c r="F1588" s="88">
        <v>1.7</v>
      </c>
    </row>
    <row r="1589" spans="1:6" ht="26" x14ac:dyDescent="0.2">
      <c r="A1589" s="108" t="s">
        <v>5379</v>
      </c>
      <c r="B1589" s="396" t="s">
        <v>5515</v>
      </c>
      <c r="C1589" s="107" t="s">
        <v>5339</v>
      </c>
      <c r="D1589" s="129">
        <f t="shared" si="44"/>
        <v>37</v>
      </c>
      <c r="F1589" s="88">
        <v>9.6999999999999993</v>
      </c>
    </row>
    <row r="1590" spans="1:6" ht="26" x14ac:dyDescent="0.2">
      <c r="A1590" s="108" t="s">
        <v>5380</v>
      </c>
      <c r="B1590" s="396" t="s">
        <v>5516</v>
      </c>
      <c r="C1590" s="107" t="s">
        <v>5342</v>
      </c>
      <c r="D1590" s="129">
        <f t="shared" si="44"/>
        <v>38</v>
      </c>
      <c r="F1590" s="88">
        <v>6.9</v>
      </c>
    </row>
    <row r="1591" spans="1:6" ht="26" x14ac:dyDescent="0.2">
      <c r="A1591" s="108" t="s">
        <v>5381</v>
      </c>
      <c r="B1591" s="396" t="s">
        <v>5517</v>
      </c>
      <c r="C1591" s="107" t="s">
        <v>5345</v>
      </c>
      <c r="D1591" s="129">
        <f t="shared" si="44"/>
        <v>38</v>
      </c>
      <c r="F1591" s="88">
        <v>4.8</v>
      </c>
    </row>
    <row r="1592" spans="1:6" ht="26" x14ac:dyDescent="0.2">
      <c r="A1592" s="108" t="s">
        <v>5382</v>
      </c>
      <c r="B1592" s="396" t="s">
        <v>5518</v>
      </c>
      <c r="C1592" s="107" t="s">
        <v>5348</v>
      </c>
      <c r="D1592" s="129">
        <f t="shared" si="44"/>
        <v>38</v>
      </c>
      <c r="F1592" s="88">
        <v>3.5</v>
      </c>
    </row>
    <row r="1593" spans="1:6" ht="26" x14ac:dyDescent="0.2">
      <c r="A1593" s="108" t="s">
        <v>5383</v>
      </c>
      <c r="B1593" s="396" t="s">
        <v>5519</v>
      </c>
      <c r="C1593" s="107" t="s">
        <v>5351</v>
      </c>
      <c r="D1593" s="129">
        <f t="shared" si="44"/>
        <v>37</v>
      </c>
      <c r="F1593" s="88">
        <v>14.5</v>
      </c>
    </row>
    <row r="1594" spans="1:6" ht="26" x14ac:dyDescent="0.2">
      <c r="A1594" s="108" t="s">
        <v>5384</v>
      </c>
      <c r="B1594" s="396" t="s">
        <v>5520</v>
      </c>
      <c r="C1594" s="107" t="s">
        <v>5354</v>
      </c>
      <c r="D1594" s="129">
        <f t="shared" si="44"/>
        <v>38</v>
      </c>
      <c r="F1594" s="88">
        <v>10.4</v>
      </c>
    </row>
    <row r="1595" spans="1:6" ht="39" x14ac:dyDescent="0.2">
      <c r="A1595" s="108" t="s">
        <v>5385</v>
      </c>
      <c r="B1595" s="396" t="s">
        <v>5521</v>
      </c>
      <c r="C1595" s="107" t="s">
        <v>5357</v>
      </c>
      <c r="D1595" s="129">
        <f t="shared" si="44"/>
        <v>38</v>
      </c>
      <c r="F1595" s="88">
        <v>7.2</v>
      </c>
    </row>
    <row r="1596" spans="1:6" ht="26" x14ac:dyDescent="0.2">
      <c r="A1596" s="108" t="s">
        <v>5386</v>
      </c>
      <c r="B1596" s="396" t="s">
        <v>5522</v>
      </c>
      <c r="C1596" s="107" t="s">
        <v>5360</v>
      </c>
      <c r="D1596" s="129">
        <f t="shared" si="44"/>
        <v>38</v>
      </c>
      <c r="F1596" s="88">
        <v>5.2</v>
      </c>
    </row>
  </sheetData>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sheetPr>
  <dimension ref="A1:AB153"/>
  <sheetViews>
    <sheetView tabSelected="1" topLeftCell="A74" zoomScale="85" zoomScaleNormal="85" zoomScalePageLayoutView="85" workbookViewId="0">
      <selection activeCell="A134" sqref="A134:XFD144"/>
    </sheetView>
  </sheetViews>
  <sheetFormatPr baseColWidth="10" defaultColWidth="8.6640625" defaultRowHeight="13" x14ac:dyDescent="0.15"/>
  <cols>
    <col min="1" max="1" width="4.5" style="5" customWidth="1"/>
    <col min="2" max="2" width="16.5" style="5" customWidth="1"/>
    <col min="3" max="3" width="122.33203125" style="17" customWidth="1"/>
    <col min="4" max="4" width="39.1640625" style="17" hidden="1" customWidth="1"/>
    <col min="5" max="5" width="3.6640625" style="17" hidden="1" customWidth="1"/>
    <col min="6" max="6" width="18.6640625" style="17" customWidth="1"/>
    <col min="7" max="7" width="15.6640625" style="5" customWidth="1"/>
    <col min="8" max="8" width="15.1640625" style="5" bestFit="1" customWidth="1"/>
    <col min="9" max="9" width="121.5" style="16" customWidth="1"/>
    <col min="10" max="10" width="22.1640625" style="5" customWidth="1"/>
    <col min="11" max="11" width="12.5" style="5" hidden="1" customWidth="1"/>
    <col min="12" max="28" width="8.6640625" style="5" hidden="1" customWidth="1"/>
    <col min="29" max="37" width="8.6640625" style="5" customWidth="1"/>
    <col min="38" max="16384" width="8.6640625" style="5"/>
  </cols>
  <sheetData>
    <row r="1" spans="1:9" x14ac:dyDescent="0.15">
      <c r="A1" s="94"/>
      <c r="B1" s="94"/>
      <c r="C1" s="97"/>
      <c r="D1" s="97"/>
      <c r="E1" s="97"/>
      <c r="F1" s="97"/>
      <c r="G1" s="94" t="s">
        <v>0</v>
      </c>
      <c r="H1" s="94"/>
      <c r="I1" s="356"/>
    </row>
    <row r="2" spans="1:9" x14ac:dyDescent="0.15">
      <c r="A2" s="94"/>
      <c r="B2" s="94"/>
      <c r="C2" s="97"/>
      <c r="D2" s="97"/>
      <c r="E2" s="97"/>
      <c r="F2" s="97"/>
      <c r="G2" s="94" t="s">
        <v>1</v>
      </c>
      <c r="H2" s="94"/>
      <c r="I2" s="356"/>
    </row>
    <row r="3" spans="1:9" x14ac:dyDescent="0.15">
      <c r="A3" s="94"/>
      <c r="B3" s="94"/>
      <c r="C3" s="97"/>
      <c r="D3" s="97"/>
      <c r="E3" s="97"/>
      <c r="F3" s="97"/>
      <c r="G3" s="94" t="s">
        <v>2</v>
      </c>
      <c r="H3" s="94"/>
      <c r="I3" s="356"/>
    </row>
    <row r="5" spans="1:9" s="255" customFormat="1" ht="21" x14ac:dyDescent="0.15">
      <c r="A5" s="244" t="s">
        <v>36</v>
      </c>
      <c r="B5" s="244"/>
      <c r="C5" s="252"/>
      <c r="D5" s="252"/>
      <c r="E5" s="252"/>
      <c r="F5" s="252"/>
      <c r="G5" s="253"/>
      <c r="H5" s="253"/>
      <c r="I5" s="254"/>
    </row>
    <row r="6" spans="1:9" x14ac:dyDescent="0.15">
      <c r="A6" s="94" t="str">
        <f>Contents!A6</f>
        <v>Effective on December 1st 2015</v>
      </c>
      <c r="B6" s="94"/>
      <c r="C6" s="97"/>
      <c r="D6" s="97"/>
      <c r="E6" s="97"/>
      <c r="F6" s="97"/>
      <c r="G6" s="94"/>
      <c r="H6" s="94"/>
      <c r="I6" s="356"/>
    </row>
    <row r="7" spans="1:9" hidden="1" x14ac:dyDescent="0.15">
      <c r="A7" s="94" t="s">
        <v>4</v>
      </c>
      <c r="B7" s="94"/>
      <c r="C7" s="97"/>
      <c r="D7" s="97"/>
      <c r="E7" s="97"/>
      <c r="F7" s="97"/>
      <c r="G7" s="94"/>
      <c r="H7" s="94"/>
      <c r="I7" s="356"/>
    </row>
    <row r="8" spans="1:9" x14ac:dyDescent="0.15">
      <c r="A8" s="94" t="str">
        <f>Contents!A8</f>
        <v>Version: 20151201_rev1</v>
      </c>
      <c r="B8" s="94"/>
      <c r="C8" s="97"/>
      <c r="D8" s="97"/>
      <c r="E8" s="97"/>
      <c r="F8" s="97"/>
      <c r="G8" s="94"/>
      <c r="H8" s="94"/>
      <c r="I8" s="356"/>
    </row>
    <row r="9" spans="1:9" ht="16" x14ac:dyDescent="0.15">
      <c r="A9" s="226" t="s">
        <v>37</v>
      </c>
      <c r="B9" s="8"/>
      <c r="C9" s="19"/>
      <c r="D9" s="19"/>
      <c r="E9" s="19"/>
      <c r="F9" s="19"/>
      <c r="G9" s="9"/>
      <c r="H9" s="9"/>
      <c r="I9" s="20"/>
    </row>
    <row r="10" spans="1:9" x14ac:dyDescent="0.15">
      <c r="A10" s="94" t="s">
        <v>38</v>
      </c>
      <c r="B10" s="94"/>
      <c r="C10" s="97"/>
      <c r="D10" s="97"/>
      <c r="E10" s="97"/>
      <c r="F10" s="97"/>
      <c r="G10" s="94"/>
      <c r="H10" s="94"/>
      <c r="I10" s="356"/>
    </row>
    <row r="12" spans="1:9" ht="15.75" customHeight="1" x14ac:dyDescent="0.15">
      <c r="A12" s="94"/>
      <c r="B12" s="94"/>
      <c r="C12" s="21" t="s">
        <v>39</v>
      </c>
      <c r="D12" s="22"/>
      <c r="E12" s="22"/>
      <c r="F12" s="22"/>
      <c r="G12" s="94"/>
      <c r="H12" s="94"/>
      <c r="I12" s="356"/>
    </row>
    <row r="13" spans="1:9" s="94" customFormat="1" ht="15.75" customHeight="1" x14ac:dyDescent="0.15">
      <c r="C13" s="97" t="s">
        <v>40</v>
      </c>
      <c r="D13" s="22"/>
      <c r="E13" s="22"/>
      <c r="F13" s="22"/>
      <c r="I13" s="356"/>
    </row>
    <row r="14" spans="1:9" s="94" customFormat="1" ht="15.75" customHeight="1" x14ac:dyDescent="0.15">
      <c r="C14" s="97" t="s">
        <v>41</v>
      </c>
      <c r="D14" s="22"/>
      <c r="E14" s="22"/>
      <c r="F14" s="22"/>
      <c r="I14" s="356"/>
    </row>
    <row r="15" spans="1:9" x14ac:dyDescent="0.15">
      <c r="A15" s="94"/>
      <c r="B15" s="94"/>
      <c r="C15" s="21"/>
      <c r="D15" s="22"/>
      <c r="E15" s="22"/>
      <c r="F15" s="22"/>
      <c r="G15" s="94"/>
      <c r="H15" s="94"/>
      <c r="I15" s="356"/>
    </row>
    <row r="16" spans="1:9" ht="52" x14ac:dyDescent="0.15">
      <c r="A16" s="94"/>
      <c r="B16" s="94"/>
      <c r="C16" s="63" t="s">
        <v>42</v>
      </c>
      <c r="D16" s="38"/>
      <c r="E16" s="38"/>
      <c r="F16" s="38"/>
      <c r="G16" s="87"/>
      <c r="H16" s="87"/>
      <c r="I16" s="50"/>
    </row>
    <row r="17" spans="3:9" x14ac:dyDescent="0.15">
      <c r="C17" s="99" t="s">
        <v>43</v>
      </c>
      <c r="D17" s="38"/>
      <c r="E17" s="38"/>
      <c r="F17" s="38"/>
      <c r="G17" s="87"/>
      <c r="H17" s="87"/>
      <c r="I17" s="50" t="s">
        <v>44</v>
      </c>
    </row>
    <row r="18" spans="3:9" x14ac:dyDescent="0.15">
      <c r="C18" s="61" t="s">
        <v>45</v>
      </c>
      <c r="D18" s="38"/>
      <c r="E18" s="38"/>
      <c r="F18" s="38"/>
      <c r="G18" s="87"/>
      <c r="H18" s="87"/>
      <c r="I18" s="86" t="s">
        <v>46</v>
      </c>
    </row>
    <row r="19" spans="3:9" x14ac:dyDescent="0.15">
      <c r="C19" s="61" t="s">
        <v>47</v>
      </c>
      <c r="D19" s="38"/>
      <c r="E19" s="38"/>
      <c r="F19" s="38"/>
      <c r="G19" s="87"/>
      <c r="H19" s="87"/>
      <c r="I19" s="86" t="s">
        <v>48</v>
      </c>
    </row>
    <row r="20" spans="3:9" s="94" customFormat="1" x14ac:dyDescent="0.15">
      <c r="C20" s="61" t="s">
        <v>49</v>
      </c>
      <c r="D20" s="38"/>
      <c r="E20" s="38"/>
      <c r="F20" s="38"/>
      <c r="G20" s="87"/>
      <c r="H20" s="87"/>
      <c r="I20" s="86" t="s">
        <v>50</v>
      </c>
    </row>
    <row r="21" spans="3:9" x14ac:dyDescent="0.15">
      <c r="C21" s="59" t="s">
        <v>51</v>
      </c>
      <c r="D21" s="97"/>
      <c r="E21" s="97"/>
      <c r="F21" s="97"/>
      <c r="G21" s="94"/>
      <c r="H21" s="94"/>
      <c r="I21" s="356" t="s">
        <v>52</v>
      </c>
    </row>
    <row r="22" spans="3:9" s="94" customFormat="1" x14ac:dyDescent="0.15">
      <c r="C22" s="60" t="s">
        <v>53</v>
      </c>
      <c r="D22" s="97"/>
      <c r="E22" s="97"/>
      <c r="F22" s="97"/>
      <c r="I22" s="356" t="s">
        <v>54</v>
      </c>
    </row>
    <row r="23" spans="3:9" s="94" customFormat="1" x14ac:dyDescent="0.15">
      <c r="C23" s="61" t="s">
        <v>55</v>
      </c>
      <c r="D23" s="38"/>
      <c r="E23" s="38"/>
      <c r="F23" s="38"/>
      <c r="G23" s="87"/>
      <c r="H23" s="87"/>
      <c r="I23" s="86" t="s">
        <v>56</v>
      </c>
    </row>
    <row r="24" spans="3:9" x14ac:dyDescent="0.15">
      <c r="C24" s="39" t="s">
        <v>57</v>
      </c>
      <c r="D24" s="38"/>
      <c r="E24" s="38"/>
      <c r="F24" s="38"/>
      <c r="G24" s="87"/>
      <c r="H24" s="87"/>
      <c r="I24" s="86"/>
    </row>
    <row r="26" spans="3:9" s="94" customFormat="1" x14ac:dyDescent="0.15">
      <c r="C26" s="21" t="s">
        <v>58</v>
      </c>
      <c r="D26" s="97"/>
      <c r="E26" s="97"/>
      <c r="F26" s="97"/>
      <c r="I26" s="356"/>
    </row>
    <row r="27" spans="3:9" s="94" customFormat="1" x14ac:dyDescent="0.15">
      <c r="C27" s="97" t="s">
        <v>59</v>
      </c>
      <c r="D27" s="97"/>
      <c r="E27" s="97"/>
      <c r="F27" s="97"/>
      <c r="I27" s="50" t="s">
        <v>44</v>
      </c>
    </row>
    <row r="28" spans="3:9" s="94" customFormat="1" x14ac:dyDescent="0.15">
      <c r="C28" s="61" t="s">
        <v>60</v>
      </c>
      <c r="D28" s="22"/>
      <c r="E28" s="22"/>
      <c r="F28" s="22"/>
      <c r="I28" s="356" t="s">
        <v>46</v>
      </c>
    </row>
    <row r="29" spans="3:9" s="94" customFormat="1" x14ac:dyDescent="0.15">
      <c r="C29" s="61" t="s">
        <v>49</v>
      </c>
      <c r="D29" s="38"/>
      <c r="E29" s="38"/>
      <c r="F29" s="38"/>
      <c r="G29" s="87"/>
      <c r="H29" s="87"/>
      <c r="I29" s="86" t="s">
        <v>50</v>
      </c>
    </row>
    <row r="30" spans="3:9" s="94" customFormat="1" x14ac:dyDescent="0.15">
      <c r="C30" s="60" t="s">
        <v>53</v>
      </c>
      <c r="D30" s="97"/>
      <c r="E30" s="97"/>
      <c r="F30" s="97"/>
      <c r="I30" s="356" t="s">
        <v>54</v>
      </c>
    </row>
    <row r="31" spans="3:9" s="94" customFormat="1" x14ac:dyDescent="0.15">
      <c r="C31" s="59" t="s">
        <v>51</v>
      </c>
      <c r="D31" s="97"/>
      <c r="E31" s="97"/>
      <c r="F31" s="97"/>
      <c r="I31" s="356" t="s">
        <v>52</v>
      </c>
    </row>
    <row r="32" spans="3:9" s="94" customFormat="1" x14ac:dyDescent="0.15">
      <c r="C32" s="61" t="s">
        <v>55</v>
      </c>
      <c r="D32" s="22"/>
      <c r="E32" s="22"/>
      <c r="F32" s="22"/>
      <c r="I32" s="86" t="s">
        <v>56</v>
      </c>
    </row>
    <row r="33" spans="3:9" s="94" customFormat="1" x14ac:dyDescent="0.15">
      <c r="C33" s="39" t="s">
        <v>57</v>
      </c>
      <c r="D33" s="22"/>
      <c r="E33" s="22"/>
      <c r="F33" s="22"/>
      <c r="I33" s="356"/>
    </row>
    <row r="34" spans="3:9" s="94" customFormat="1" x14ac:dyDescent="0.15">
      <c r="C34" s="39"/>
      <c r="D34" s="22"/>
      <c r="E34" s="22"/>
      <c r="F34" s="22"/>
      <c r="I34" s="356"/>
    </row>
    <row r="35" spans="3:9" s="94" customFormat="1" x14ac:dyDescent="0.15">
      <c r="C35" s="21" t="s">
        <v>61</v>
      </c>
      <c r="D35" s="97"/>
      <c r="E35" s="97"/>
      <c r="F35" s="97"/>
      <c r="I35" s="356"/>
    </row>
    <row r="36" spans="3:9" s="94" customFormat="1" x14ac:dyDescent="0.15">
      <c r="C36" s="97" t="s">
        <v>62</v>
      </c>
      <c r="D36" s="97"/>
      <c r="E36" s="97"/>
      <c r="F36" s="97"/>
      <c r="I36" s="50" t="s">
        <v>44</v>
      </c>
    </row>
    <row r="37" spans="3:9" s="94" customFormat="1" x14ac:dyDescent="0.15">
      <c r="C37" s="61" t="s">
        <v>60</v>
      </c>
      <c r="D37" s="22"/>
      <c r="E37" s="22"/>
      <c r="F37" s="22"/>
      <c r="I37" s="356" t="s">
        <v>46</v>
      </c>
    </row>
    <row r="38" spans="3:9" s="94" customFormat="1" x14ac:dyDescent="0.15">
      <c r="C38" s="61" t="s">
        <v>47</v>
      </c>
      <c r="D38" s="38"/>
      <c r="E38" s="38"/>
      <c r="F38" s="38"/>
      <c r="G38" s="87"/>
      <c r="H38" s="87"/>
      <c r="I38" s="86" t="s">
        <v>48</v>
      </c>
    </row>
    <row r="39" spans="3:9" s="94" customFormat="1" x14ac:dyDescent="0.15">
      <c r="C39" s="61" t="s">
        <v>49</v>
      </c>
      <c r="D39" s="38"/>
      <c r="E39" s="38"/>
      <c r="F39" s="38"/>
      <c r="G39" s="87"/>
      <c r="H39" s="87"/>
      <c r="I39" s="86" t="s">
        <v>50</v>
      </c>
    </row>
    <row r="40" spans="3:9" s="94" customFormat="1" x14ac:dyDescent="0.15">
      <c r="C40" s="61" t="s">
        <v>63</v>
      </c>
      <c r="D40" s="22"/>
      <c r="E40" s="22"/>
      <c r="F40" s="22"/>
      <c r="I40" s="86" t="s">
        <v>64</v>
      </c>
    </row>
    <row r="41" spans="3:9" s="94" customFormat="1" x14ac:dyDescent="0.15">
      <c r="C41" s="59" t="s">
        <v>51</v>
      </c>
      <c r="D41" s="97"/>
      <c r="E41" s="97"/>
      <c r="F41" s="97"/>
      <c r="I41" s="356" t="s">
        <v>52</v>
      </c>
    </row>
    <row r="42" spans="3:9" s="94" customFormat="1" x14ac:dyDescent="0.15">
      <c r="C42" s="60" t="s">
        <v>53</v>
      </c>
      <c r="D42" s="97"/>
      <c r="E42" s="97"/>
      <c r="F42" s="97"/>
      <c r="I42" s="356" t="s">
        <v>54</v>
      </c>
    </row>
    <row r="43" spans="3:9" s="94" customFormat="1" x14ac:dyDescent="0.15">
      <c r="C43" s="61" t="s">
        <v>55</v>
      </c>
      <c r="D43" s="22"/>
      <c r="E43" s="22"/>
      <c r="F43" s="22"/>
      <c r="I43" s="86" t="s">
        <v>56</v>
      </c>
    </row>
    <row r="44" spans="3:9" s="94" customFormat="1" x14ac:dyDescent="0.15">
      <c r="C44" s="39" t="s">
        <v>57</v>
      </c>
      <c r="D44" s="22"/>
      <c r="E44" s="22"/>
      <c r="F44" s="22"/>
      <c r="I44" s="356"/>
    </row>
    <row r="45" spans="3:9" x14ac:dyDescent="0.15">
      <c r="C45" s="94"/>
      <c r="D45" s="94"/>
      <c r="E45" s="94"/>
      <c r="F45" s="94"/>
      <c r="G45" s="94"/>
      <c r="H45" s="94"/>
      <c r="I45" s="94"/>
    </row>
    <row r="46" spans="3:9" s="94" customFormat="1" x14ac:dyDescent="0.15">
      <c r="C46" s="39"/>
      <c r="D46" s="22"/>
      <c r="E46" s="22"/>
      <c r="F46" s="22"/>
      <c r="I46" s="356"/>
    </row>
    <row r="47" spans="3:9" ht="90" customHeight="1" x14ac:dyDescent="0.15">
      <c r="C47" s="21" t="s">
        <v>65</v>
      </c>
      <c r="D47" s="22"/>
      <c r="E47" s="22"/>
      <c r="F47" s="22"/>
      <c r="G47" s="94"/>
      <c r="H47" s="94"/>
      <c r="I47" s="98"/>
    </row>
    <row r="48" spans="3:9" x14ac:dyDescent="0.15">
      <c r="C48" s="97" t="s">
        <v>66</v>
      </c>
      <c r="D48" s="97"/>
      <c r="E48" s="97"/>
      <c r="F48" s="97"/>
      <c r="G48" s="94"/>
      <c r="H48" s="94"/>
      <c r="I48" s="50" t="s">
        <v>44</v>
      </c>
    </row>
    <row r="49" spans="3:9" x14ac:dyDescent="0.15">
      <c r="C49" s="59" t="s">
        <v>67</v>
      </c>
      <c r="D49" s="97"/>
      <c r="E49" s="97"/>
      <c r="F49" s="97"/>
      <c r="G49" s="94"/>
      <c r="H49" s="94"/>
      <c r="I49" s="356" t="s">
        <v>68</v>
      </c>
    </row>
    <row r="50" spans="3:9" ht="15" customHeight="1" x14ac:dyDescent="0.15">
      <c r="C50" s="59" t="s">
        <v>69</v>
      </c>
      <c r="D50" s="97"/>
      <c r="E50" s="97"/>
      <c r="F50" s="97"/>
      <c r="G50" s="94"/>
      <c r="H50" s="94"/>
      <c r="I50" s="356" t="s">
        <v>70</v>
      </c>
    </row>
    <row r="51" spans="3:9" x14ac:dyDescent="0.15">
      <c r="C51" s="59" t="s">
        <v>71</v>
      </c>
      <c r="D51" s="97"/>
      <c r="E51" s="97"/>
      <c r="F51" s="97"/>
      <c r="G51" s="94"/>
      <c r="H51" s="94"/>
      <c r="I51" s="356" t="s">
        <v>72</v>
      </c>
    </row>
    <row r="52" spans="3:9" x14ac:dyDescent="0.15">
      <c r="C52" s="59" t="s">
        <v>73</v>
      </c>
      <c r="D52" s="97"/>
      <c r="E52" s="97"/>
      <c r="F52" s="97"/>
      <c r="G52" s="94"/>
      <c r="H52" s="94"/>
      <c r="I52" s="356" t="s">
        <v>74</v>
      </c>
    </row>
    <row r="53" spans="3:9" x14ac:dyDescent="0.15">
      <c r="C53" s="59" t="s">
        <v>75</v>
      </c>
      <c r="D53" s="97"/>
      <c r="E53" s="97"/>
      <c r="F53" s="97"/>
      <c r="G53" s="94"/>
      <c r="H53" s="94"/>
      <c r="I53" s="356" t="s">
        <v>76</v>
      </c>
    </row>
    <row r="54" spans="3:9" x14ac:dyDescent="0.15">
      <c r="C54" s="59" t="s">
        <v>77</v>
      </c>
      <c r="D54" s="97"/>
      <c r="E54" s="97"/>
      <c r="F54" s="97"/>
      <c r="G54" s="94"/>
      <c r="H54" s="94"/>
      <c r="I54" s="356" t="s">
        <v>64</v>
      </c>
    </row>
    <row r="55" spans="3:9" x14ac:dyDescent="0.15">
      <c r="C55" s="59" t="s">
        <v>78</v>
      </c>
      <c r="D55" s="97"/>
      <c r="E55" s="97"/>
      <c r="F55" s="97"/>
      <c r="G55" s="94"/>
      <c r="H55" s="94"/>
      <c r="I55" s="356" t="s">
        <v>79</v>
      </c>
    </row>
    <row r="56" spans="3:9" x14ac:dyDescent="0.15">
      <c r="C56" s="61" t="s">
        <v>80</v>
      </c>
      <c r="D56" s="38"/>
      <c r="E56" s="38"/>
      <c r="F56" s="38"/>
      <c r="G56" s="87"/>
      <c r="H56" s="87"/>
      <c r="I56" s="86" t="s">
        <v>48</v>
      </c>
    </row>
    <row r="57" spans="3:9" x14ac:dyDescent="0.15">
      <c r="C57" s="59" t="s">
        <v>81</v>
      </c>
      <c r="D57" s="97"/>
      <c r="E57" s="97"/>
      <c r="F57" s="97"/>
      <c r="G57" s="94"/>
      <c r="H57" s="94"/>
      <c r="I57" s="356" t="s">
        <v>82</v>
      </c>
    </row>
    <row r="58" spans="3:9" x14ac:dyDescent="0.15">
      <c r="C58" s="59" t="s">
        <v>83</v>
      </c>
      <c r="D58" s="97"/>
      <c r="E58" s="97"/>
      <c r="F58" s="97"/>
      <c r="G58" s="94"/>
      <c r="H58" s="94"/>
      <c r="I58" s="356" t="s">
        <v>50</v>
      </c>
    </row>
    <row r="59" spans="3:9" x14ac:dyDescent="0.15">
      <c r="C59" s="59" t="s">
        <v>84</v>
      </c>
      <c r="D59" s="97"/>
      <c r="E59" s="97"/>
      <c r="F59" s="97"/>
      <c r="G59" s="94"/>
      <c r="H59" s="94"/>
      <c r="I59" s="356" t="s">
        <v>85</v>
      </c>
    </row>
    <row r="60" spans="3:9" x14ac:dyDescent="0.15">
      <c r="C60" s="59" t="s">
        <v>86</v>
      </c>
      <c r="D60" s="97"/>
      <c r="E60" s="97"/>
      <c r="F60" s="97"/>
      <c r="G60" s="94"/>
      <c r="H60" s="94"/>
      <c r="I60" s="356" t="s">
        <v>54</v>
      </c>
    </row>
    <row r="61" spans="3:9" x14ac:dyDescent="0.15">
      <c r="C61" s="60" t="s">
        <v>87</v>
      </c>
      <c r="D61" s="97"/>
      <c r="E61" s="97"/>
      <c r="F61" s="97"/>
      <c r="G61" s="94"/>
      <c r="H61" s="94"/>
      <c r="I61" s="356" t="s">
        <v>88</v>
      </c>
    </row>
    <row r="62" spans="3:9" x14ac:dyDescent="0.15">
      <c r="C62" s="59" t="s">
        <v>89</v>
      </c>
      <c r="D62" s="97"/>
      <c r="E62" s="97"/>
      <c r="F62" s="97"/>
      <c r="G62" s="94"/>
      <c r="H62" s="94"/>
      <c r="I62" s="356" t="s">
        <v>90</v>
      </c>
    </row>
    <row r="63" spans="3:9" x14ac:dyDescent="0.15">
      <c r="C63" s="59" t="s">
        <v>91</v>
      </c>
      <c r="D63" s="97"/>
      <c r="E63" s="97"/>
      <c r="F63" s="97"/>
      <c r="G63" s="94"/>
      <c r="H63" s="94"/>
      <c r="I63" s="356" t="s">
        <v>92</v>
      </c>
    </row>
    <row r="64" spans="3:9" x14ac:dyDescent="0.15">
      <c r="C64" s="59" t="s">
        <v>93</v>
      </c>
      <c r="D64" s="97"/>
      <c r="E64" s="97"/>
      <c r="F64" s="97"/>
      <c r="G64" s="94"/>
      <c r="H64" s="94"/>
      <c r="I64" s="356" t="s">
        <v>94</v>
      </c>
    </row>
    <row r="65" spans="1:27" x14ac:dyDescent="0.15">
      <c r="A65" s="94"/>
      <c r="B65" s="94"/>
      <c r="C65" s="59" t="s">
        <v>95</v>
      </c>
      <c r="D65" s="97"/>
      <c r="E65" s="97"/>
      <c r="F65" s="97"/>
      <c r="G65" s="94"/>
      <c r="H65" s="94"/>
      <c r="I65" s="356" t="s">
        <v>52</v>
      </c>
      <c r="J65" s="94"/>
      <c r="K65" s="94"/>
      <c r="L65" s="94"/>
      <c r="M65" s="94"/>
      <c r="N65" s="94"/>
      <c r="O65" s="94"/>
      <c r="P65" s="94"/>
      <c r="Q65" s="94"/>
      <c r="R65" s="94"/>
      <c r="S65" s="94"/>
      <c r="T65" s="94"/>
      <c r="U65" s="94"/>
      <c r="V65" s="94"/>
      <c r="W65" s="94"/>
      <c r="X65" s="94"/>
      <c r="Y65" s="94"/>
      <c r="Z65" s="94"/>
      <c r="AA65" s="94"/>
    </row>
    <row r="66" spans="1:27" x14ac:dyDescent="0.15">
      <c r="A66" s="94"/>
      <c r="B66" s="94"/>
      <c r="C66" s="59"/>
      <c r="D66" s="22"/>
      <c r="E66" s="22"/>
      <c r="F66" s="22"/>
      <c r="G66" s="94"/>
      <c r="H66" s="94"/>
      <c r="I66" s="356"/>
      <c r="J66" s="94"/>
      <c r="K66" s="94"/>
      <c r="L66" s="94"/>
      <c r="M66" s="94"/>
      <c r="N66" s="94"/>
      <c r="O66" s="94"/>
      <c r="P66" s="94"/>
      <c r="Q66" s="94"/>
      <c r="R66" s="94"/>
      <c r="S66" s="94"/>
      <c r="T66" s="94"/>
      <c r="U66" s="94"/>
      <c r="V66" s="94"/>
      <c r="W66" s="94"/>
      <c r="X66" s="94"/>
      <c r="Y66" s="94"/>
      <c r="Z66" s="94"/>
      <c r="AA66" s="94"/>
    </row>
    <row r="67" spans="1:27" x14ac:dyDescent="0.15">
      <c r="A67" s="26"/>
      <c r="B67" s="95"/>
      <c r="C67" s="97"/>
      <c r="D67" s="97"/>
      <c r="E67" s="97"/>
      <c r="F67" s="97"/>
      <c r="G67" s="13"/>
      <c r="H67" s="14"/>
      <c r="I67" s="359"/>
      <c r="J67" s="94"/>
      <c r="K67" s="94"/>
      <c r="L67" s="91"/>
      <c r="M67" s="91"/>
      <c r="N67" s="91"/>
      <c r="O67" s="91"/>
      <c r="P67" s="91"/>
      <c r="Q67" s="91"/>
      <c r="R67" s="91"/>
      <c r="S67" s="91"/>
      <c r="T67" s="91"/>
      <c r="U67" s="91"/>
      <c r="V67" s="91"/>
      <c r="W67" s="91"/>
      <c r="X67" s="91"/>
      <c r="Y67" s="91"/>
      <c r="Z67" s="91"/>
      <c r="AA67" s="87"/>
    </row>
    <row r="68" spans="1:27" ht="21" x14ac:dyDescent="0.15">
      <c r="A68" s="244" t="s">
        <v>96</v>
      </c>
      <c r="B68" s="8"/>
      <c r="C68" s="19"/>
      <c r="D68" s="19"/>
      <c r="E68" s="19"/>
      <c r="F68" s="19"/>
      <c r="G68" s="9"/>
      <c r="H68" s="9"/>
      <c r="I68" s="20"/>
      <c r="J68" s="94"/>
      <c r="K68" s="94"/>
      <c r="L68" s="91"/>
      <c r="M68" s="91"/>
      <c r="N68" s="91"/>
      <c r="O68" s="91"/>
      <c r="P68" s="91"/>
      <c r="Q68" s="91"/>
      <c r="R68" s="91"/>
      <c r="S68" s="91"/>
      <c r="T68" s="91"/>
      <c r="U68" s="91"/>
      <c r="V68" s="91"/>
      <c r="W68" s="91"/>
      <c r="X68" s="91"/>
      <c r="Y68" s="91"/>
      <c r="Z68" s="91"/>
      <c r="AA68" s="87"/>
    </row>
    <row r="69" spans="1:27" ht="75.75" customHeight="1" x14ac:dyDescent="0.15">
      <c r="A69" s="404" t="s">
        <v>97</v>
      </c>
      <c r="B69" s="404"/>
      <c r="C69" s="404"/>
      <c r="D69" s="404"/>
      <c r="E69" s="404"/>
      <c r="F69" s="404"/>
      <c r="G69" s="404"/>
      <c r="H69" s="404"/>
      <c r="I69" s="357"/>
      <c r="J69" s="94"/>
      <c r="K69" s="94"/>
      <c r="L69" s="91"/>
      <c r="M69" s="91"/>
      <c r="N69" s="91"/>
      <c r="O69" s="91"/>
      <c r="P69" s="91"/>
      <c r="Q69" s="91"/>
      <c r="R69" s="91"/>
      <c r="S69" s="91"/>
      <c r="T69" s="91"/>
      <c r="U69" s="91"/>
      <c r="V69" s="91"/>
      <c r="W69" s="91"/>
      <c r="X69" s="91"/>
      <c r="Y69" s="91"/>
      <c r="Z69" s="91"/>
      <c r="AA69" s="87"/>
    </row>
    <row r="70" spans="1:27" s="94" customFormat="1" x14ac:dyDescent="0.15">
      <c r="A70" s="8" t="s">
        <v>98</v>
      </c>
      <c r="B70" s="8"/>
      <c r="C70" s="19"/>
      <c r="D70" s="19"/>
      <c r="E70" s="19"/>
      <c r="F70" s="19"/>
      <c r="G70" s="9"/>
      <c r="H70" s="9"/>
      <c r="I70" s="20"/>
      <c r="L70" s="91"/>
      <c r="M70" s="91"/>
      <c r="N70" s="91"/>
      <c r="O70" s="91"/>
      <c r="P70" s="91"/>
      <c r="Q70" s="91"/>
      <c r="R70" s="91"/>
      <c r="S70" s="91"/>
      <c r="T70" s="91"/>
      <c r="U70" s="91"/>
      <c r="V70" s="91"/>
      <c r="W70" s="91"/>
      <c r="X70" s="91"/>
      <c r="Y70" s="91"/>
      <c r="Z70" s="91"/>
      <c r="AA70" s="87"/>
    </row>
    <row r="71" spans="1:27" s="87" customFormat="1" x14ac:dyDescent="0.15">
      <c r="A71" s="10"/>
      <c r="B71" s="10" t="s">
        <v>99</v>
      </c>
      <c r="C71" s="12" t="s">
        <v>100</v>
      </c>
      <c r="D71" s="12" t="s">
        <v>101</v>
      </c>
      <c r="E71" s="12"/>
      <c r="F71" s="12"/>
      <c r="G71" s="10" t="s">
        <v>102</v>
      </c>
      <c r="H71" s="10" t="s">
        <v>103</v>
      </c>
      <c r="I71" s="23" t="s">
        <v>104</v>
      </c>
      <c r="J71" s="24" t="s">
        <v>105</v>
      </c>
      <c r="L71" s="91"/>
      <c r="M71" s="91"/>
      <c r="N71" s="91"/>
      <c r="O71" s="91"/>
      <c r="P71" s="91"/>
      <c r="Q71" s="91"/>
      <c r="R71" s="91"/>
      <c r="S71" s="91"/>
      <c r="T71" s="91"/>
      <c r="U71" s="91"/>
      <c r="V71" s="91"/>
      <c r="W71" s="91"/>
      <c r="X71" s="91"/>
      <c r="Y71" s="91"/>
      <c r="Z71" s="91"/>
    </row>
    <row r="72" spans="1:27" s="87" customFormat="1" ht="26" x14ac:dyDescent="0.15">
      <c r="A72" s="96"/>
      <c r="B72" s="96" t="s">
        <v>106</v>
      </c>
      <c r="C72" s="99" t="s">
        <v>107</v>
      </c>
      <c r="D72" s="99" t="s">
        <v>108</v>
      </c>
      <c r="E72" s="99">
        <f t="shared" ref="E72:E73" si="0">LEN(D72)</f>
        <v>38</v>
      </c>
      <c r="F72" s="99"/>
      <c r="G72" s="272">
        <v>645</v>
      </c>
      <c r="H72" s="87" t="s">
        <v>109</v>
      </c>
      <c r="I72" s="100" t="s">
        <v>110</v>
      </c>
      <c r="J72" s="86" t="s">
        <v>111</v>
      </c>
      <c r="L72" s="91"/>
      <c r="M72" s="91"/>
      <c r="N72" s="91"/>
      <c r="O72" s="91"/>
      <c r="P72" s="91"/>
      <c r="Q72" s="91"/>
      <c r="R72" s="91"/>
      <c r="S72" s="91"/>
      <c r="T72" s="91"/>
      <c r="U72" s="91"/>
      <c r="V72" s="91"/>
      <c r="W72" s="91"/>
      <c r="X72" s="91"/>
      <c r="Y72" s="91"/>
      <c r="Z72" s="91"/>
    </row>
    <row r="73" spans="1:27" s="87" customFormat="1" ht="26" x14ac:dyDescent="0.15">
      <c r="A73" s="96"/>
      <c r="B73" s="96" t="s">
        <v>112</v>
      </c>
      <c r="C73" s="99" t="s">
        <v>113</v>
      </c>
      <c r="D73" s="99" t="s">
        <v>114</v>
      </c>
      <c r="E73" s="99">
        <f t="shared" si="0"/>
        <v>38</v>
      </c>
      <c r="F73" s="99"/>
      <c r="G73" s="272">
        <v>795</v>
      </c>
      <c r="H73" s="87" t="s">
        <v>109</v>
      </c>
      <c r="I73" s="100" t="s">
        <v>115</v>
      </c>
      <c r="J73" s="86" t="s">
        <v>111</v>
      </c>
      <c r="L73" s="91"/>
      <c r="M73" s="91"/>
      <c r="N73" s="91"/>
      <c r="O73" s="91"/>
      <c r="P73" s="91"/>
      <c r="Q73" s="91"/>
      <c r="R73" s="91"/>
      <c r="S73" s="91"/>
      <c r="T73" s="91"/>
      <c r="U73" s="91"/>
      <c r="V73" s="91"/>
      <c r="W73" s="91"/>
      <c r="X73" s="91"/>
      <c r="Y73" s="91"/>
      <c r="Z73" s="91"/>
    </row>
    <row r="74" spans="1:27" s="87" customFormat="1" x14ac:dyDescent="0.15">
      <c r="A74" s="96"/>
      <c r="B74" s="96"/>
      <c r="C74" s="99"/>
      <c r="D74" s="99"/>
      <c r="E74" s="99"/>
      <c r="F74" s="99"/>
      <c r="I74" s="86"/>
      <c r="L74" s="91"/>
      <c r="M74" s="91"/>
      <c r="N74" s="91"/>
      <c r="O74" s="91"/>
      <c r="P74" s="91"/>
      <c r="Q74" s="91"/>
      <c r="R74" s="91"/>
      <c r="S74" s="91"/>
      <c r="T74" s="91"/>
      <c r="U74" s="91"/>
      <c r="V74" s="91"/>
      <c r="W74" s="91"/>
      <c r="X74" s="91"/>
      <c r="Y74" s="91"/>
      <c r="Z74" s="91"/>
    </row>
    <row r="75" spans="1:27" s="94" customFormat="1" x14ac:dyDescent="0.15">
      <c r="A75" s="8" t="s">
        <v>116</v>
      </c>
      <c r="B75" s="8"/>
      <c r="C75" s="19"/>
      <c r="D75" s="19"/>
      <c r="E75" s="19"/>
      <c r="F75" s="19"/>
      <c r="G75" s="9"/>
      <c r="H75" s="9"/>
      <c r="I75" s="20"/>
      <c r="L75" s="91"/>
      <c r="M75" s="91"/>
      <c r="N75" s="91"/>
      <c r="O75" s="91"/>
      <c r="P75" s="91"/>
      <c r="Q75" s="91"/>
      <c r="R75" s="91"/>
      <c r="S75" s="91"/>
      <c r="T75" s="91"/>
      <c r="U75" s="91"/>
      <c r="V75" s="91"/>
      <c r="W75" s="91"/>
      <c r="X75" s="91"/>
      <c r="Y75" s="91"/>
      <c r="Z75" s="91"/>
      <c r="AA75" s="87"/>
    </row>
    <row r="76" spans="1:27" s="94" customFormat="1" x14ac:dyDescent="0.15">
      <c r="A76" s="10"/>
      <c r="B76" s="10" t="s">
        <v>99</v>
      </c>
      <c r="C76" s="12" t="s">
        <v>100</v>
      </c>
      <c r="D76" s="12" t="s">
        <v>101</v>
      </c>
      <c r="E76" s="12"/>
      <c r="F76" s="12"/>
      <c r="G76" s="10" t="s">
        <v>102</v>
      </c>
      <c r="H76" s="10" t="s">
        <v>103</v>
      </c>
      <c r="I76" s="23" t="s">
        <v>104</v>
      </c>
      <c r="J76" s="24" t="s">
        <v>105</v>
      </c>
      <c r="K76" s="25"/>
    </row>
    <row r="77" spans="1:27" s="73" customFormat="1" ht="30.75" customHeight="1" x14ac:dyDescent="0.15">
      <c r="A77" s="69"/>
      <c r="B77" s="96" t="s">
        <v>117</v>
      </c>
      <c r="C77" s="99" t="s">
        <v>118</v>
      </c>
      <c r="D77" s="99" t="s">
        <v>119</v>
      </c>
      <c r="E77" s="99">
        <f t="shared" ref="E77:E88" si="1">LEN(D77)</f>
        <v>38</v>
      </c>
      <c r="F77" s="99"/>
      <c r="G77" s="272">
        <v>1295</v>
      </c>
      <c r="H77" s="100" t="s">
        <v>109</v>
      </c>
      <c r="I77" s="100" t="s">
        <v>120</v>
      </c>
      <c r="J77" s="86"/>
      <c r="K77" s="70"/>
      <c r="L77" s="71"/>
      <c r="M77" s="71"/>
      <c r="N77" s="71"/>
      <c r="O77" s="71"/>
      <c r="P77" s="71"/>
      <c r="Q77" s="72"/>
      <c r="R77" s="71"/>
      <c r="S77" s="71"/>
      <c r="T77" s="71"/>
      <c r="U77" s="71"/>
      <c r="V77" s="72"/>
      <c r="X77" s="71"/>
      <c r="Y77" s="71"/>
      <c r="Z77" s="71"/>
    </row>
    <row r="78" spans="1:27" s="94" customFormat="1" ht="26" x14ac:dyDescent="0.15">
      <c r="A78" s="357"/>
      <c r="B78" s="96" t="s">
        <v>121</v>
      </c>
      <c r="C78" s="99" t="s">
        <v>122</v>
      </c>
      <c r="D78" s="99" t="s">
        <v>123</v>
      </c>
      <c r="E78" s="99">
        <f t="shared" si="1"/>
        <v>38</v>
      </c>
      <c r="F78" s="99"/>
      <c r="G78" s="272">
        <v>995</v>
      </c>
      <c r="H78" s="100" t="s">
        <v>109</v>
      </c>
      <c r="I78" s="100" t="s">
        <v>124</v>
      </c>
      <c r="L78" s="91"/>
      <c r="M78" s="91"/>
      <c r="N78" s="91"/>
      <c r="O78" s="91"/>
      <c r="P78" s="91"/>
      <c r="Q78" s="91"/>
      <c r="R78" s="91"/>
      <c r="S78" s="91"/>
      <c r="T78" s="91"/>
      <c r="U78" s="91"/>
      <c r="V78" s="91"/>
      <c r="W78" s="91"/>
      <c r="X78" s="91"/>
      <c r="Y78" s="91"/>
      <c r="Z78" s="91"/>
      <c r="AA78" s="87"/>
    </row>
    <row r="79" spans="1:27" s="73" customFormat="1" ht="30.75" customHeight="1" x14ac:dyDescent="0.15">
      <c r="A79" s="69"/>
      <c r="B79" s="96" t="s">
        <v>125</v>
      </c>
      <c r="C79" s="99" t="s">
        <v>126</v>
      </c>
      <c r="D79" s="99" t="s">
        <v>127</v>
      </c>
      <c r="E79" s="99">
        <f t="shared" si="1"/>
        <v>37</v>
      </c>
      <c r="F79" s="99"/>
      <c r="G79" s="272">
        <v>995</v>
      </c>
      <c r="H79" s="100" t="s">
        <v>109</v>
      </c>
      <c r="I79" s="100" t="s">
        <v>128</v>
      </c>
      <c r="J79" s="86" t="s">
        <v>111</v>
      </c>
      <c r="K79" s="70"/>
      <c r="L79" s="71" t="s">
        <v>129</v>
      </c>
      <c r="M79" s="71" t="s">
        <v>129</v>
      </c>
      <c r="N79" s="71"/>
      <c r="O79" s="71"/>
      <c r="P79" s="71"/>
      <c r="Q79" s="72"/>
      <c r="R79" s="71"/>
      <c r="S79" s="71"/>
      <c r="T79" s="71"/>
      <c r="U79" s="71"/>
      <c r="V79" s="72"/>
      <c r="X79" s="71"/>
      <c r="Y79" s="71"/>
      <c r="Z79" s="71"/>
    </row>
    <row r="80" spans="1:27" s="73" customFormat="1" ht="43.25" customHeight="1" x14ac:dyDescent="0.15">
      <c r="A80" s="69"/>
      <c r="B80" s="96" t="s">
        <v>130</v>
      </c>
      <c r="C80" s="99" t="s">
        <v>131</v>
      </c>
      <c r="D80" s="99" t="s">
        <v>132</v>
      </c>
      <c r="E80">
        <f t="shared" si="1"/>
        <v>38</v>
      </c>
      <c r="G80" s="272">
        <v>795</v>
      </c>
      <c r="H80" s="100" t="s">
        <v>109</v>
      </c>
      <c r="I80" s="100" t="s">
        <v>115</v>
      </c>
      <c r="J80" s="86"/>
      <c r="K80" s="70"/>
      <c r="L80" s="71"/>
      <c r="M80" s="71"/>
      <c r="N80" s="71"/>
      <c r="O80" s="71"/>
      <c r="P80" s="71"/>
      <c r="Q80" s="72"/>
      <c r="R80" s="71"/>
      <c r="S80" s="71"/>
      <c r="T80" s="71"/>
      <c r="U80" s="71"/>
      <c r="V80" s="72"/>
      <c r="X80" s="71"/>
      <c r="Y80" s="71"/>
      <c r="Z80" s="71"/>
    </row>
    <row r="81" spans="1:26" s="73" customFormat="1" ht="30.75" customHeight="1" x14ac:dyDescent="0.15">
      <c r="A81" s="69"/>
      <c r="B81" s="96" t="s">
        <v>133</v>
      </c>
      <c r="C81" s="99" t="s">
        <v>134</v>
      </c>
      <c r="D81" s="99" t="s">
        <v>135</v>
      </c>
      <c r="E81" s="99">
        <f t="shared" si="1"/>
        <v>38</v>
      </c>
      <c r="G81" s="272">
        <v>645</v>
      </c>
      <c r="H81" s="100" t="s">
        <v>109</v>
      </c>
      <c r="I81" s="100" t="s">
        <v>110</v>
      </c>
      <c r="J81" s="86" t="s">
        <v>111</v>
      </c>
      <c r="K81" s="70"/>
      <c r="L81" s="71"/>
      <c r="M81" s="71"/>
      <c r="N81" s="71"/>
      <c r="O81" s="71"/>
      <c r="P81" s="71"/>
      <c r="Q81" s="72"/>
      <c r="R81" s="71"/>
      <c r="S81" s="71"/>
      <c r="T81" s="71"/>
      <c r="U81" s="71"/>
      <c r="V81" s="72"/>
      <c r="X81" s="71"/>
      <c r="Y81" s="71"/>
      <c r="Z81" s="71"/>
    </row>
    <row r="82" spans="1:26" s="73" customFormat="1" ht="26" x14ac:dyDescent="0.15">
      <c r="A82" s="69"/>
      <c r="B82" s="96" t="s">
        <v>136</v>
      </c>
      <c r="C82" s="99" t="s">
        <v>137</v>
      </c>
      <c r="D82" s="99" t="s">
        <v>138</v>
      </c>
      <c r="E82" s="99">
        <f t="shared" si="1"/>
        <v>37</v>
      </c>
      <c r="F82" s="99"/>
      <c r="G82" s="272">
        <v>649</v>
      </c>
      <c r="H82" s="100" t="s">
        <v>109</v>
      </c>
      <c r="I82" s="100" t="s">
        <v>139</v>
      </c>
      <c r="J82" s="86" t="s">
        <v>111</v>
      </c>
      <c r="K82" s="70"/>
      <c r="L82" s="71" t="s">
        <v>129</v>
      </c>
      <c r="M82" s="71" t="s">
        <v>129</v>
      </c>
      <c r="N82" s="71"/>
      <c r="O82" s="71"/>
      <c r="P82" s="71"/>
      <c r="Q82" s="72"/>
      <c r="R82" s="71"/>
      <c r="S82" s="71"/>
      <c r="T82" s="71"/>
      <c r="U82" s="71"/>
      <c r="V82" s="72"/>
      <c r="X82" s="71"/>
      <c r="Y82" s="71"/>
      <c r="Z82" s="71"/>
    </row>
    <row r="83" spans="1:26" s="73" customFormat="1" ht="26" x14ac:dyDescent="0.15">
      <c r="A83" s="69"/>
      <c r="B83" s="96" t="s">
        <v>140</v>
      </c>
      <c r="C83" s="99" t="s">
        <v>141</v>
      </c>
      <c r="D83" s="99" t="s">
        <v>142</v>
      </c>
      <c r="E83" s="99">
        <f t="shared" si="1"/>
        <v>40</v>
      </c>
      <c r="F83" s="99"/>
      <c r="G83" s="272">
        <v>649</v>
      </c>
      <c r="H83" s="100" t="s">
        <v>109</v>
      </c>
      <c r="I83" s="339" t="s">
        <v>143</v>
      </c>
      <c r="J83" s="86" t="s">
        <v>111</v>
      </c>
      <c r="K83" s="70"/>
      <c r="L83" s="71"/>
      <c r="M83" s="71"/>
      <c r="N83" s="71"/>
      <c r="O83" s="71"/>
      <c r="P83" s="71"/>
      <c r="Q83" s="72"/>
      <c r="R83" s="71"/>
      <c r="S83" s="71"/>
      <c r="T83" s="71"/>
      <c r="U83" s="71"/>
      <c r="V83" s="72"/>
      <c r="X83" s="71"/>
      <c r="Y83" s="71"/>
      <c r="Z83" s="71"/>
    </row>
    <row r="84" spans="1:26" s="73" customFormat="1" ht="26" x14ac:dyDescent="0.15">
      <c r="A84" s="69"/>
      <c r="B84" s="96" t="s">
        <v>144</v>
      </c>
      <c r="C84" s="99" t="s">
        <v>145</v>
      </c>
      <c r="D84" s="99" t="s">
        <v>146</v>
      </c>
      <c r="E84" s="99">
        <f t="shared" si="1"/>
        <v>39</v>
      </c>
      <c r="F84" s="99"/>
      <c r="G84" s="272">
        <v>449</v>
      </c>
      <c r="H84" s="100" t="s">
        <v>109</v>
      </c>
      <c r="I84" s="339" t="s">
        <v>139</v>
      </c>
      <c r="J84" s="86" t="s">
        <v>111</v>
      </c>
      <c r="K84" s="70"/>
      <c r="L84" s="71" t="s">
        <v>129</v>
      </c>
      <c r="M84" s="71" t="s">
        <v>129</v>
      </c>
      <c r="N84" s="71"/>
      <c r="O84" s="71"/>
      <c r="P84" s="71"/>
      <c r="Q84" s="72"/>
      <c r="R84" s="71"/>
      <c r="S84" s="71"/>
      <c r="T84" s="71"/>
      <c r="U84" s="71"/>
      <c r="V84" s="72"/>
      <c r="X84" s="71"/>
      <c r="Y84" s="71"/>
      <c r="Z84" s="71"/>
    </row>
    <row r="85" spans="1:26" s="73" customFormat="1" ht="39" x14ac:dyDescent="0.15">
      <c r="A85" s="69"/>
      <c r="B85" s="206" t="s">
        <v>147</v>
      </c>
      <c r="C85" s="207" t="s">
        <v>148</v>
      </c>
      <c r="D85" s="208" t="s">
        <v>149</v>
      </c>
      <c r="E85" s="209">
        <f t="shared" si="1"/>
        <v>37</v>
      </c>
      <c r="G85" s="272">
        <v>395</v>
      </c>
      <c r="H85" s="100" t="s">
        <v>109</v>
      </c>
      <c r="I85" s="100" t="s">
        <v>150</v>
      </c>
      <c r="J85" s="86" t="s">
        <v>111</v>
      </c>
      <c r="K85" s="70"/>
      <c r="L85" s="71"/>
      <c r="M85" s="71"/>
      <c r="N85" s="71"/>
      <c r="O85" s="71"/>
      <c r="P85" s="71"/>
      <c r="Q85" s="72"/>
      <c r="R85" s="71"/>
      <c r="S85" s="71"/>
      <c r="T85" s="71"/>
      <c r="U85" s="71"/>
      <c r="V85" s="72"/>
      <c r="X85" s="71"/>
      <c r="Y85" s="71"/>
      <c r="Z85" s="71"/>
    </row>
    <row r="86" spans="1:26" s="202" customFormat="1" ht="26" x14ac:dyDescent="0.15">
      <c r="A86" s="196"/>
      <c r="B86" s="337" t="s">
        <v>151</v>
      </c>
      <c r="C86" s="197" t="s">
        <v>152</v>
      </c>
      <c r="D86" s="197" t="s">
        <v>153</v>
      </c>
      <c r="E86" s="197">
        <f t="shared" si="1"/>
        <v>39</v>
      </c>
      <c r="F86" s="197"/>
      <c r="G86" s="68">
        <v>349</v>
      </c>
      <c r="H86" s="198" t="s">
        <v>154</v>
      </c>
      <c r="I86" s="198" t="s">
        <v>155</v>
      </c>
      <c r="J86" s="199" t="s">
        <v>111</v>
      </c>
      <c r="K86" s="67"/>
      <c r="L86" s="200" t="s">
        <v>129</v>
      </c>
      <c r="M86" s="200" t="s">
        <v>129</v>
      </c>
      <c r="N86" s="200"/>
      <c r="O86" s="200"/>
      <c r="P86" s="200"/>
      <c r="Q86" s="201"/>
      <c r="R86" s="200"/>
      <c r="S86" s="200"/>
      <c r="T86" s="200"/>
      <c r="U86" s="200"/>
      <c r="V86" s="201"/>
      <c r="X86" s="200"/>
      <c r="Y86" s="200"/>
      <c r="Z86" s="200"/>
    </row>
    <row r="87" spans="1:26" s="73" customFormat="1" ht="26" x14ac:dyDescent="0.15">
      <c r="A87" s="69"/>
      <c r="B87" s="50" t="s">
        <v>156</v>
      </c>
      <c r="C87" s="99" t="s">
        <v>157</v>
      </c>
      <c r="D87" s="99" t="s">
        <v>158</v>
      </c>
      <c r="E87" s="99">
        <f>LEN(D87)</f>
        <v>37</v>
      </c>
      <c r="F87" s="99"/>
      <c r="G87" s="272">
        <v>365</v>
      </c>
      <c r="H87" s="100" t="s">
        <v>109</v>
      </c>
      <c r="I87" s="100" t="s">
        <v>159</v>
      </c>
      <c r="J87" s="86" t="s">
        <v>111</v>
      </c>
      <c r="K87" s="70"/>
      <c r="L87" s="71"/>
      <c r="M87" s="71"/>
      <c r="N87" s="71"/>
      <c r="O87" s="71"/>
      <c r="P87" s="71"/>
      <c r="Q87" s="72"/>
      <c r="R87" s="71"/>
      <c r="S87" s="71"/>
      <c r="T87" s="71"/>
      <c r="U87" s="71"/>
      <c r="V87" s="72"/>
      <c r="X87" s="71"/>
      <c r="Y87" s="71"/>
      <c r="Z87" s="71"/>
    </row>
    <row r="88" spans="1:26" s="87" customFormat="1" ht="26" x14ac:dyDescent="0.15">
      <c r="A88" s="358"/>
      <c r="B88" s="96" t="s">
        <v>160</v>
      </c>
      <c r="C88" s="99" t="s">
        <v>161</v>
      </c>
      <c r="D88" s="99" t="s">
        <v>162</v>
      </c>
      <c r="E88" s="99">
        <f t="shared" si="1"/>
        <v>32</v>
      </c>
      <c r="F88" s="99"/>
      <c r="G88" s="272">
        <v>369</v>
      </c>
      <c r="H88" s="100" t="s">
        <v>109</v>
      </c>
      <c r="I88" s="100" t="s">
        <v>163</v>
      </c>
      <c r="J88" s="86" t="s">
        <v>111</v>
      </c>
      <c r="K88" s="94"/>
      <c r="L88" s="92"/>
      <c r="M88" s="92"/>
      <c r="N88" s="92"/>
      <c r="O88" s="92"/>
      <c r="P88" s="92"/>
      <c r="Q88" s="91"/>
      <c r="R88" s="92"/>
      <c r="S88" s="92"/>
      <c r="T88" s="92"/>
      <c r="U88" s="91"/>
      <c r="V88" s="92"/>
      <c r="W88" s="91"/>
      <c r="X88" s="92"/>
      <c r="Y88" s="92"/>
      <c r="Z88" s="92"/>
    </row>
    <row r="89" spans="1:26" s="202" customFormat="1" x14ac:dyDescent="0.15">
      <c r="A89" s="196"/>
      <c r="B89" s="105"/>
      <c r="C89" s="197"/>
      <c r="D89" s="197"/>
      <c r="E89" s="197"/>
      <c r="F89" s="197"/>
      <c r="G89" s="68"/>
      <c r="H89" s="66"/>
      <c r="I89" s="198"/>
      <c r="J89" s="199"/>
      <c r="K89" s="67"/>
      <c r="L89" s="200"/>
      <c r="M89" s="200"/>
      <c r="N89" s="200"/>
      <c r="O89" s="200"/>
      <c r="P89" s="200"/>
      <c r="Q89" s="201"/>
      <c r="R89" s="200"/>
      <c r="S89" s="200"/>
      <c r="T89" s="200"/>
      <c r="U89" s="201"/>
      <c r="V89" s="200"/>
      <c r="W89" s="201"/>
      <c r="X89" s="200"/>
      <c r="Y89" s="200"/>
      <c r="Z89" s="200"/>
    </row>
    <row r="90" spans="1:26" s="202" customFormat="1" x14ac:dyDescent="0.15">
      <c r="A90" s="8" t="s">
        <v>164</v>
      </c>
      <c r="B90" s="8"/>
      <c r="C90" s="19"/>
      <c r="D90" s="19"/>
      <c r="E90" s="19"/>
      <c r="F90" s="19"/>
      <c r="G90" s="9"/>
      <c r="H90" s="9"/>
      <c r="I90" s="20"/>
      <c r="J90" s="199"/>
      <c r="K90" s="67"/>
      <c r="L90" s="200"/>
      <c r="M90" s="200"/>
      <c r="N90" s="200"/>
      <c r="O90" s="200"/>
      <c r="P90" s="200"/>
      <c r="Q90" s="201"/>
      <c r="R90" s="200"/>
      <c r="S90" s="200"/>
      <c r="T90" s="200"/>
      <c r="U90" s="201"/>
      <c r="V90" s="200"/>
      <c r="W90" s="201"/>
      <c r="X90" s="200"/>
      <c r="Y90" s="200"/>
      <c r="Z90" s="200"/>
    </row>
    <row r="91" spans="1:26" s="202" customFormat="1" ht="26" x14ac:dyDescent="0.15">
      <c r="A91" s="196"/>
      <c r="B91" s="96" t="s">
        <v>165</v>
      </c>
      <c r="C91" s="99" t="s">
        <v>166</v>
      </c>
      <c r="D91" s="99" t="s">
        <v>167</v>
      </c>
      <c r="E91" s="99">
        <f t="shared" ref="E91:E101" si="2">LEN(D91)</f>
        <v>39</v>
      </c>
      <c r="F91" s="99"/>
      <c r="G91" s="272">
        <v>1295</v>
      </c>
      <c r="H91" s="359" t="s">
        <v>109</v>
      </c>
      <c r="I91" s="100" t="s">
        <v>168</v>
      </c>
      <c r="J91" s="86" t="s">
        <v>169</v>
      </c>
      <c r="K91" s="67"/>
      <c r="L91" s="200"/>
      <c r="M91" s="200"/>
      <c r="N91" s="200"/>
      <c r="O91" s="200"/>
      <c r="P91" s="200"/>
      <c r="Q91" s="201"/>
      <c r="R91" s="200"/>
      <c r="S91" s="200"/>
      <c r="T91" s="200"/>
      <c r="U91" s="201"/>
      <c r="V91" s="200"/>
      <c r="W91" s="201"/>
      <c r="X91" s="200"/>
      <c r="Y91" s="200"/>
      <c r="Z91" s="200"/>
    </row>
    <row r="92" spans="1:26" s="202" customFormat="1" ht="26" x14ac:dyDescent="0.15">
      <c r="A92" s="196"/>
      <c r="B92" s="96" t="s">
        <v>170</v>
      </c>
      <c r="C92" s="99" t="s">
        <v>171</v>
      </c>
      <c r="D92" s="99" t="s">
        <v>172</v>
      </c>
      <c r="E92" s="99">
        <f t="shared" si="2"/>
        <v>40</v>
      </c>
      <c r="F92" s="99"/>
      <c r="G92" s="272">
        <v>1495</v>
      </c>
      <c r="H92" s="359" t="s">
        <v>109</v>
      </c>
      <c r="I92" s="100" t="s">
        <v>173</v>
      </c>
      <c r="J92" s="86" t="s">
        <v>169</v>
      </c>
      <c r="K92" s="67"/>
      <c r="L92" s="200"/>
      <c r="M92" s="200"/>
      <c r="N92" s="200"/>
      <c r="O92" s="200"/>
      <c r="P92" s="200"/>
      <c r="Q92" s="201"/>
      <c r="R92" s="200"/>
      <c r="S92" s="200"/>
      <c r="T92" s="200"/>
      <c r="U92" s="201"/>
      <c r="V92" s="200"/>
      <c r="W92" s="201"/>
      <c r="X92" s="200"/>
      <c r="Y92" s="200"/>
      <c r="Z92" s="200"/>
    </row>
    <row r="93" spans="1:26" s="202" customFormat="1" ht="26" x14ac:dyDescent="0.15">
      <c r="A93" s="196"/>
      <c r="B93" s="96" t="s">
        <v>174</v>
      </c>
      <c r="C93" s="99" t="s">
        <v>175</v>
      </c>
      <c r="D93" s="99" t="s">
        <v>176</v>
      </c>
      <c r="E93" s="99">
        <f t="shared" si="2"/>
        <v>40</v>
      </c>
      <c r="F93" s="99"/>
      <c r="G93" s="272">
        <v>1495</v>
      </c>
      <c r="H93" s="359" t="s">
        <v>109</v>
      </c>
      <c r="I93" s="100" t="s">
        <v>177</v>
      </c>
      <c r="J93" s="86" t="s">
        <v>169</v>
      </c>
      <c r="K93" s="67"/>
      <c r="L93" s="200"/>
      <c r="M93" s="200"/>
      <c r="N93" s="200"/>
      <c r="O93" s="200"/>
      <c r="P93" s="200"/>
      <c r="Q93" s="201"/>
      <c r="R93" s="200"/>
      <c r="S93" s="200"/>
      <c r="T93" s="200"/>
      <c r="U93" s="201"/>
      <c r="V93" s="200"/>
      <c r="W93" s="201"/>
      <c r="X93" s="200"/>
      <c r="Y93" s="200"/>
      <c r="Z93" s="200"/>
    </row>
    <row r="94" spans="1:26" s="202" customFormat="1" ht="26" x14ac:dyDescent="0.15">
      <c r="A94" s="196"/>
      <c r="B94" s="96" t="s">
        <v>178</v>
      </c>
      <c r="C94" s="99" t="s">
        <v>179</v>
      </c>
      <c r="D94" s="99" t="s">
        <v>180</v>
      </c>
      <c r="E94" s="99">
        <f t="shared" si="2"/>
        <v>40</v>
      </c>
      <c r="F94" s="99"/>
      <c r="G94" s="272">
        <v>1395</v>
      </c>
      <c r="H94" s="359" t="s">
        <v>109</v>
      </c>
      <c r="I94" s="100" t="s">
        <v>5474</v>
      </c>
      <c r="J94" s="86" t="s">
        <v>169</v>
      </c>
      <c r="K94" s="67"/>
      <c r="L94" s="200"/>
      <c r="M94" s="200"/>
      <c r="N94" s="200"/>
      <c r="O94" s="200"/>
      <c r="P94" s="200"/>
      <c r="Q94" s="201"/>
      <c r="R94" s="200"/>
      <c r="S94" s="200"/>
      <c r="T94" s="200"/>
      <c r="U94" s="201"/>
      <c r="V94" s="200"/>
      <c r="W94" s="201"/>
      <c r="X94" s="200"/>
      <c r="Y94" s="200"/>
      <c r="Z94" s="200"/>
    </row>
    <row r="95" spans="1:26" s="87" customFormat="1" ht="52" x14ac:dyDescent="0.15">
      <c r="A95" s="358"/>
      <c r="B95" s="98" t="s">
        <v>181</v>
      </c>
      <c r="C95" s="97" t="s">
        <v>182</v>
      </c>
      <c r="D95" s="99" t="s">
        <v>183</v>
      </c>
      <c r="E95" s="99">
        <f t="shared" si="2"/>
        <v>38</v>
      </c>
      <c r="F95" s="99"/>
      <c r="G95" s="272">
        <v>2999</v>
      </c>
      <c r="H95" s="100" t="s">
        <v>109</v>
      </c>
      <c r="I95" s="100" t="s">
        <v>184</v>
      </c>
      <c r="J95" s="86" t="s">
        <v>169</v>
      </c>
      <c r="K95" s="94"/>
      <c r="L95" s="92"/>
      <c r="M95" s="92"/>
      <c r="N95" s="92"/>
      <c r="O95" s="92"/>
      <c r="P95" s="92"/>
      <c r="Q95" s="91"/>
      <c r="R95" s="92"/>
      <c r="S95" s="92"/>
      <c r="T95" s="92"/>
      <c r="U95" s="91"/>
      <c r="V95" s="92"/>
      <c r="W95" s="91"/>
      <c r="X95" s="92"/>
      <c r="Y95" s="92"/>
      <c r="Z95" s="92"/>
    </row>
    <row r="96" spans="1:26" s="87" customFormat="1" ht="52" x14ac:dyDescent="0.15">
      <c r="A96" s="358"/>
      <c r="B96" s="98" t="s">
        <v>185</v>
      </c>
      <c r="C96" s="97" t="s">
        <v>186</v>
      </c>
      <c r="D96" s="99" t="s">
        <v>187</v>
      </c>
      <c r="E96" s="99">
        <f t="shared" si="2"/>
        <v>40</v>
      </c>
      <c r="F96" s="99"/>
      <c r="G96" s="272">
        <v>2999</v>
      </c>
      <c r="H96" s="100" t="s">
        <v>109</v>
      </c>
      <c r="I96" s="100" t="s">
        <v>188</v>
      </c>
      <c r="J96" s="86" t="s">
        <v>169</v>
      </c>
      <c r="K96" s="94"/>
      <c r="L96" s="92"/>
      <c r="M96" s="92"/>
      <c r="N96" s="92"/>
      <c r="O96" s="92"/>
      <c r="P96" s="92"/>
      <c r="Q96" s="91"/>
      <c r="R96" s="92"/>
      <c r="S96" s="92"/>
      <c r="T96" s="92"/>
      <c r="U96" s="91"/>
      <c r="V96" s="92"/>
      <c r="W96" s="91"/>
      <c r="X96" s="92"/>
      <c r="Y96" s="92"/>
      <c r="Z96" s="92"/>
    </row>
    <row r="97" spans="1:27" s="87" customFormat="1" ht="52" x14ac:dyDescent="0.15">
      <c r="A97" s="358"/>
      <c r="B97" s="98" t="s">
        <v>189</v>
      </c>
      <c r="C97" s="97" t="s">
        <v>190</v>
      </c>
      <c r="D97" s="99" t="s">
        <v>191</v>
      </c>
      <c r="E97" s="99">
        <f t="shared" si="2"/>
        <v>40</v>
      </c>
      <c r="F97" s="99"/>
      <c r="G97" s="272">
        <v>2999</v>
      </c>
      <c r="H97" s="100" t="s">
        <v>109</v>
      </c>
      <c r="I97" s="100" t="s">
        <v>192</v>
      </c>
      <c r="J97" s="86" t="s">
        <v>169</v>
      </c>
      <c r="K97" s="94"/>
      <c r="L97" s="92"/>
      <c r="M97" s="92"/>
      <c r="N97" s="92"/>
      <c r="O97" s="92"/>
      <c r="P97" s="92"/>
      <c r="Q97" s="91"/>
      <c r="R97" s="92"/>
      <c r="S97" s="92"/>
      <c r="T97" s="92"/>
      <c r="U97" s="91"/>
      <c r="V97" s="92"/>
      <c r="W97" s="91"/>
      <c r="X97" s="92"/>
      <c r="Y97" s="92"/>
      <c r="Z97" s="92"/>
    </row>
    <row r="98" spans="1:27" s="87" customFormat="1" ht="39" x14ac:dyDescent="0.15">
      <c r="A98" s="358"/>
      <c r="B98" s="98" t="s">
        <v>193</v>
      </c>
      <c r="C98" s="97" t="s">
        <v>194</v>
      </c>
      <c r="D98" s="99" t="s">
        <v>195</v>
      </c>
      <c r="E98" s="99">
        <f t="shared" si="2"/>
        <v>40</v>
      </c>
      <c r="F98" s="99"/>
      <c r="G98" s="272">
        <v>2999</v>
      </c>
      <c r="H98" s="100" t="s">
        <v>109</v>
      </c>
      <c r="I98" s="100" t="s">
        <v>196</v>
      </c>
      <c r="J98" s="86" t="s">
        <v>169</v>
      </c>
      <c r="K98" s="94"/>
      <c r="L98" s="92"/>
      <c r="M98" s="92"/>
      <c r="N98" s="92"/>
      <c r="O98" s="92"/>
      <c r="P98" s="92"/>
      <c r="Q98" s="91"/>
      <c r="R98" s="92"/>
      <c r="S98" s="92"/>
      <c r="T98" s="92"/>
      <c r="U98" s="91"/>
      <c r="V98" s="92"/>
      <c r="W98" s="91"/>
      <c r="X98" s="92"/>
      <c r="Y98" s="92"/>
      <c r="Z98" s="92"/>
    </row>
    <row r="99" spans="1:27" s="87" customFormat="1" ht="39" x14ac:dyDescent="0.15">
      <c r="B99" s="105" t="s">
        <v>197</v>
      </c>
      <c r="C99" s="197" t="s">
        <v>198</v>
      </c>
      <c r="D99" s="197" t="s">
        <v>199</v>
      </c>
      <c r="E99" s="65">
        <f t="shared" si="2"/>
        <v>38</v>
      </c>
      <c r="F99" s="197"/>
      <c r="G99" s="68">
        <v>1999</v>
      </c>
      <c r="H99" s="198" t="s">
        <v>200</v>
      </c>
      <c r="I99" s="198" t="s">
        <v>201</v>
      </c>
      <c r="J99" s="86" t="s">
        <v>169</v>
      </c>
      <c r="L99" s="92" t="s">
        <v>129</v>
      </c>
      <c r="M99" s="92" t="s">
        <v>129</v>
      </c>
      <c r="N99" s="92"/>
      <c r="O99" s="92" t="s">
        <v>129</v>
      </c>
      <c r="P99" s="92" t="s">
        <v>129</v>
      </c>
      <c r="Q99" s="91"/>
      <c r="R99" s="92" t="s">
        <v>129</v>
      </c>
      <c r="S99" s="92"/>
      <c r="T99" s="92" t="s">
        <v>129</v>
      </c>
      <c r="U99" s="92" t="s">
        <v>129</v>
      </c>
      <c r="V99" s="92" t="s">
        <v>129</v>
      </c>
      <c r="W99" s="92" t="s">
        <v>129</v>
      </c>
      <c r="X99" s="92" t="s">
        <v>129</v>
      </c>
      <c r="Y99" s="92" t="s">
        <v>129</v>
      </c>
      <c r="Z99" s="92" t="s">
        <v>129</v>
      </c>
    </row>
    <row r="100" spans="1:27" s="94" customFormat="1" ht="39" x14ac:dyDescent="0.15">
      <c r="A100" s="95"/>
      <c r="B100" s="238" t="s">
        <v>202</v>
      </c>
      <c r="C100" s="65" t="s">
        <v>203</v>
      </c>
      <c r="D100" s="65" t="s">
        <v>204</v>
      </c>
      <c r="E100" s="65">
        <f t="shared" si="2"/>
        <v>37</v>
      </c>
      <c r="F100" s="197"/>
      <c r="G100" s="68">
        <v>2499</v>
      </c>
      <c r="H100" s="198" t="s">
        <v>200</v>
      </c>
      <c r="I100" s="198" t="s">
        <v>205</v>
      </c>
      <c r="J100" s="86" t="s">
        <v>169</v>
      </c>
      <c r="L100" s="92" t="s">
        <v>129</v>
      </c>
      <c r="M100" s="92" t="s">
        <v>129</v>
      </c>
      <c r="N100" s="92"/>
      <c r="O100" s="92" t="s">
        <v>129</v>
      </c>
      <c r="P100" s="92"/>
      <c r="Q100" s="92"/>
      <c r="R100" s="92"/>
      <c r="S100" s="92"/>
      <c r="T100" s="92"/>
      <c r="U100" s="92"/>
      <c r="V100" s="92"/>
      <c r="W100" s="92"/>
      <c r="X100" s="92"/>
      <c r="Y100" s="92" t="s">
        <v>129</v>
      </c>
      <c r="Z100" s="92"/>
      <c r="AA100" s="92"/>
    </row>
    <row r="101" spans="1:27" s="87" customFormat="1" ht="52" x14ac:dyDescent="0.15">
      <c r="B101" s="105" t="s">
        <v>206</v>
      </c>
      <c r="C101" s="197" t="s">
        <v>207</v>
      </c>
      <c r="D101" s="197" t="s">
        <v>208</v>
      </c>
      <c r="E101" s="65">
        <f t="shared" si="2"/>
        <v>40</v>
      </c>
      <c r="F101" s="197"/>
      <c r="G101" s="68">
        <v>1999</v>
      </c>
      <c r="H101" s="198" t="s">
        <v>200</v>
      </c>
      <c r="I101" s="198" t="s">
        <v>209</v>
      </c>
      <c r="J101" s="86" t="s">
        <v>169</v>
      </c>
      <c r="L101" s="92" t="s">
        <v>129</v>
      </c>
      <c r="M101" s="92" t="s">
        <v>129</v>
      </c>
      <c r="N101" s="92"/>
      <c r="O101" s="92" t="s">
        <v>129</v>
      </c>
      <c r="P101" s="91"/>
      <c r="Q101" s="91"/>
      <c r="R101" s="92"/>
      <c r="S101" s="92"/>
      <c r="T101" s="92"/>
      <c r="U101" s="92" t="s">
        <v>129</v>
      </c>
      <c r="V101" s="92" t="s">
        <v>129</v>
      </c>
      <c r="W101" s="92" t="s">
        <v>129</v>
      </c>
      <c r="X101" s="92" t="s">
        <v>129</v>
      </c>
      <c r="Y101" s="92" t="s">
        <v>129</v>
      </c>
      <c r="Z101" s="92"/>
    </row>
    <row r="102" spans="1:27" s="87" customFormat="1" ht="39" x14ac:dyDescent="0.15">
      <c r="B102" s="105" t="s">
        <v>210</v>
      </c>
      <c r="C102" s="197" t="s">
        <v>211</v>
      </c>
      <c r="D102" s="197" t="s">
        <v>212</v>
      </c>
      <c r="E102" s="65">
        <v>40</v>
      </c>
      <c r="F102" s="197"/>
      <c r="G102" s="68">
        <v>2499</v>
      </c>
      <c r="H102" s="198" t="s">
        <v>200</v>
      </c>
      <c r="I102" s="198" t="s">
        <v>213</v>
      </c>
      <c r="J102" s="86" t="s">
        <v>169</v>
      </c>
      <c r="L102" s="92"/>
      <c r="M102" s="92"/>
      <c r="N102" s="92"/>
      <c r="O102" s="92"/>
      <c r="P102" s="91"/>
      <c r="Q102" s="91"/>
      <c r="R102" s="92"/>
      <c r="S102" s="92"/>
      <c r="T102" s="92"/>
      <c r="U102" s="92"/>
      <c r="V102" s="92"/>
      <c r="W102" s="92"/>
      <c r="X102" s="92"/>
      <c r="Y102" s="92"/>
      <c r="Z102" s="92"/>
    </row>
    <row r="103" spans="1:27" s="87" customFormat="1" ht="39" x14ac:dyDescent="0.15">
      <c r="B103" s="105" t="s">
        <v>214</v>
      </c>
      <c r="C103" s="197" t="s">
        <v>215</v>
      </c>
      <c r="D103" s="197" t="s">
        <v>216</v>
      </c>
      <c r="E103" s="65">
        <f>LEN(D103)</f>
        <v>40</v>
      </c>
      <c r="F103" s="197"/>
      <c r="G103" s="68">
        <v>1999</v>
      </c>
      <c r="H103" s="198" t="s">
        <v>200</v>
      </c>
      <c r="I103" s="198" t="s">
        <v>217</v>
      </c>
      <c r="J103" s="86" t="s">
        <v>169</v>
      </c>
      <c r="L103" s="92" t="s">
        <v>129</v>
      </c>
      <c r="M103" s="92" t="s">
        <v>129</v>
      </c>
      <c r="N103" s="92"/>
      <c r="O103" s="92" t="s">
        <v>129</v>
      </c>
      <c r="P103" s="91"/>
      <c r="Q103" s="91"/>
      <c r="R103" s="92"/>
      <c r="S103" s="92"/>
      <c r="T103" s="92"/>
      <c r="U103" s="92"/>
      <c r="V103" s="92"/>
      <c r="W103" s="92"/>
      <c r="X103" s="92" t="s">
        <v>129</v>
      </c>
      <c r="Y103" s="92" t="s">
        <v>129</v>
      </c>
      <c r="Z103" s="92" t="s">
        <v>129</v>
      </c>
    </row>
    <row r="104" spans="1:27" s="87" customFormat="1" ht="26" x14ac:dyDescent="0.15">
      <c r="B104" s="96" t="s">
        <v>218</v>
      </c>
      <c r="C104" s="97" t="s">
        <v>219</v>
      </c>
      <c r="D104" s="99" t="s">
        <v>220</v>
      </c>
      <c r="E104">
        <f>LEN(D104)</f>
        <v>36</v>
      </c>
      <c r="G104" s="272">
        <v>1195</v>
      </c>
      <c r="H104" s="100" t="s">
        <v>109</v>
      </c>
      <c r="I104" s="100" t="s">
        <v>221</v>
      </c>
      <c r="J104" s="86"/>
      <c r="L104" s="92"/>
      <c r="M104" s="92"/>
      <c r="N104" s="92"/>
      <c r="O104" s="92"/>
      <c r="P104" s="91"/>
      <c r="Q104" s="91"/>
      <c r="R104" s="92"/>
      <c r="S104" s="92"/>
      <c r="T104" s="92"/>
      <c r="U104" s="92"/>
      <c r="V104" s="92"/>
      <c r="W104" s="92"/>
      <c r="X104" s="92"/>
      <c r="Y104" s="92"/>
      <c r="Z104" s="92"/>
    </row>
    <row r="105" spans="1:27" s="87" customFormat="1" ht="26" x14ac:dyDescent="0.15">
      <c r="B105" s="96" t="s">
        <v>222</v>
      </c>
      <c r="C105" s="97" t="s">
        <v>223</v>
      </c>
      <c r="D105" s="99" t="s">
        <v>224</v>
      </c>
      <c r="E105">
        <f t="shared" ref="E105" si="3">LEN(D105)</f>
        <v>34</v>
      </c>
      <c r="G105" s="272">
        <v>2390</v>
      </c>
      <c r="H105" s="100" t="s">
        <v>109</v>
      </c>
      <c r="I105" s="100" t="s">
        <v>221</v>
      </c>
      <c r="J105" s="86"/>
      <c r="L105" s="92"/>
      <c r="M105" s="92"/>
      <c r="N105" s="92"/>
      <c r="O105" s="92"/>
      <c r="P105" s="91"/>
      <c r="Q105" s="91"/>
      <c r="R105" s="92"/>
      <c r="S105" s="92"/>
      <c r="T105" s="92"/>
      <c r="U105" s="92"/>
      <c r="V105" s="92"/>
      <c r="W105" s="92"/>
      <c r="X105" s="92"/>
      <c r="Y105" s="92"/>
      <c r="Z105" s="92"/>
    </row>
    <row r="106" spans="1:27" s="28" customFormat="1" ht="39" x14ac:dyDescent="0.15">
      <c r="A106" s="87"/>
      <c r="B106" s="96" t="s">
        <v>225</v>
      </c>
      <c r="C106" s="29" t="s">
        <v>226</v>
      </c>
      <c r="D106" s="99" t="s">
        <v>227</v>
      </c>
      <c r="E106" s="99">
        <f>LEN(D106)</f>
        <v>33</v>
      </c>
      <c r="F106" s="99"/>
      <c r="G106" s="272">
        <v>2398</v>
      </c>
      <c r="H106" s="100" t="s">
        <v>109</v>
      </c>
      <c r="I106" s="100" t="s">
        <v>228</v>
      </c>
      <c r="J106" s="86" t="s">
        <v>169</v>
      </c>
      <c r="K106" s="87"/>
      <c r="L106" s="92" t="s">
        <v>129</v>
      </c>
      <c r="M106" s="92" t="s">
        <v>129</v>
      </c>
      <c r="N106" s="92"/>
      <c r="O106" s="92" t="s">
        <v>129</v>
      </c>
      <c r="P106" s="92" t="s">
        <v>129</v>
      </c>
      <c r="Q106" s="92" t="s">
        <v>129</v>
      </c>
      <c r="R106" s="91"/>
      <c r="S106" s="91"/>
      <c r="T106" s="92" t="s">
        <v>129</v>
      </c>
      <c r="U106" s="92"/>
      <c r="V106" s="91"/>
      <c r="W106" s="92" t="s">
        <v>129</v>
      </c>
      <c r="X106" s="92" t="s">
        <v>129</v>
      </c>
      <c r="Y106" s="92" t="s">
        <v>129</v>
      </c>
      <c r="Z106" s="92" t="s">
        <v>129</v>
      </c>
      <c r="AA106" s="87"/>
    </row>
    <row r="107" spans="1:27" s="28" customFormat="1" ht="39" x14ac:dyDescent="0.15">
      <c r="A107" s="87"/>
      <c r="B107" s="96" t="s">
        <v>229</v>
      </c>
      <c r="C107" s="99" t="s">
        <v>230</v>
      </c>
      <c r="D107" s="99" t="s">
        <v>231</v>
      </c>
      <c r="E107" s="99">
        <f>LEN(D107)</f>
        <v>35</v>
      </c>
      <c r="F107" s="99"/>
      <c r="G107" s="272">
        <v>1199</v>
      </c>
      <c r="H107" s="100" t="s">
        <v>109</v>
      </c>
      <c r="I107" s="100" t="s">
        <v>228</v>
      </c>
      <c r="J107" s="86" t="s">
        <v>169</v>
      </c>
      <c r="K107" s="87"/>
      <c r="L107" s="92" t="s">
        <v>129</v>
      </c>
      <c r="M107" s="92" t="s">
        <v>129</v>
      </c>
      <c r="N107" s="92"/>
      <c r="O107" s="92" t="s">
        <v>129</v>
      </c>
      <c r="P107" s="92" t="s">
        <v>129</v>
      </c>
      <c r="Q107" s="92" t="s">
        <v>129</v>
      </c>
      <c r="R107" s="91"/>
      <c r="S107" s="91"/>
      <c r="T107" s="92" t="s">
        <v>129</v>
      </c>
      <c r="U107" s="92"/>
      <c r="V107" s="91"/>
      <c r="W107" s="92" t="s">
        <v>129</v>
      </c>
      <c r="X107" s="92" t="s">
        <v>129</v>
      </c>
      <c r="Y107" s="92" t="s">
        <v>129</v>
      </c>
      <c r="Z107" s="92" t="s">
        <v>129</v>
      </c>
      <c r="AA107" s="87"/>
    </row>
    <row r="108" spans="1:27" s="67" customFormat="1" x14ac:dyDescent="0.15">
      <c r="A108" s="64"/>
      <c r="B108" s="64"/>
      <c r="C108" s="65"/>
      <c r="D108" s="65"/>
      <c r="E108" s="65"/>
      <c r="F108" s="65"/>
      <c r="G108" s="102"/>
      <c r="H108" s="240"/>
      <c r="I108" s="66"/>
      <c r="J108" s="77"/>
      <c r="L108" s="241"/>
      <c r="M108" s="241"/>
      <c r="N108" s="241"/>
      <c r="O108" s="241"/>
      <c r="P108" s="241"/>
      <c r="Q108" s="241"/>
      <c r="R108" s="241"/>
      <c r="S108" s="241"/>
      <c r="T108" s="241"/>
      <c r="U108" s="241"/>
      <c r="V108" s="241"/>
      <c r="W108" s="241"/>
      <c r="X108" s="241"/>
      <c r="Y108" s="241"/>
      <c r="Z108" s="241"/>
    </row>
    <row r="109" spans="1:27" s="248" customFormat="1" ht="21" x14ac:dyDescent="0.15">
      <c r="A109" s="244" t="s">
        <v>8</v>
      </c>
      <c r="B109" s="244"/>
      <c r="C109" s="245"/>
      <c r="D109" s="245"/>
      <c r="E109" s="245"/>
      <c r="F109" s="245"/>
      <c r="G109" s="246"/>
      <c r="H109" s="246"/>
      <c r="I109" s="247"/>
    </row>
    <row r="110" spans="1:27" ht="71.25" customHeight="1" x14ac:dyDescent="0.15">
      <c r="A110" s="404" t="s">
        <v>232</v>
      </c>
      <c r="B110" s="404"/>
      <c r="C110" s="404"/>
      <c r="D110" s="404"/>
      <c r="E110" s="404"/>
      <c r="F110" s="404"/>
      <c r="G110" s="404"/>
      <c r="H110" s="404"/>
      <c r="I110" s="357"/>
      <c r="J110" s="94"/>
      <c r="K110" s="94"/>
      <c r="L110" s="94"/>
      <c r="M110" s="94"/>
      <c r="N110" s="94"/>
      <c r="O110" s="94"/>
      <c r="P110" s="94"/>
      <c r="Q110" s="94"/>
      <c r="R110" s="94"/>
      <c r="S110" s="94"/>
      <c r="T110" s="94"/>
      <c r="U110" s="94"/>
      <c r="V110" s="94"/>
      <c r="W110" s="94"/>
      <c r="X110" s="94"/>
      <c r="Y110" s="94"/>
      <c r="Z110" s="94"/>
      <c r="AA110" s="94"/>
    </row>
    <row r="111" spans="1:27" x14ac:dyDescent="0.15">
      <c r="A111" s="10"/>
      <c r="B111" s="10" t="s">
        <v>99</v>
      </c>
      <c r="C111" s="12" t="s">
        <v>100</v>
      </c>
      <c r="D111" s="12" t="s">
        <v>101</v>
      </c>
      <c r="E111" s="12"/>
      <c r="F111" s="12"/>
      <c r="G111" s="10" t="s">
        <v>102</v>
      </c>
      <c r="H111" s="10" t="s">
        <v>103</v>
      </c>
      <c r="I111" s="23" t="s">
        <v>104</v>
      </c>
      <c r="J111" s="24" t="s">
        <v>105</v>
      </c>
      <c r="K111" s="25"/>
      <c r="L111" s="94"/>
      <c r="M111" s="94"/>
      <c r="N111" s="94"/>
      <c r="O111" s="94"/>
      <c r="P111" s="94"/>
      <c r="Q111" s="94"/>
      <c r="R111" s="94"/>
      <c r="S111" s="94"/>
      <c r="T111" s="94"/>
      <c r="U111" s="94"/>
      <c r="V111" s="94"/>
      <c r="W111" s="94"/>
      <c r="X111" s="94"/>
      <c r="Y111" s="94"/>
      <c r="Z111" s="94"/>
      <c r="AA111" s="94"/>
    </row>
    <row r="112" spans="1:27" ht="18" customHeight="1" x14ac:dyDescent="0.15">
      <c r="A112" s="94"/>
      <c r="B112" s="95" t="s">
        <v>233</v>
      </c>
      <c r="C112" s="1"/>
      <c r="D112" s="1"/>
      <c r="E112" s="1"/>
      <c r="F112" s="1"/>
      <c r="G112" s="357"/>
      <c r="H112" s="357"/>
      <c r="I112" s="357"/>
      <c r="J112" s="94"/>
      <c r="K112" s="94"/>
      <c r="L112" s="55" t="s">
        <v>234</v>
      </c>
      <c r="M112" s="55" t="s">
        <v>235</v>
      </c>
      <c r="N112" s="55" t="s">
        <v>236</v>
      </c>
      <c r="O112" s="55" t="s">
        <v>237</v>
      </c>
      <c r="P112" s="55" t="s">
        <v>238</v>
      </c>
      <c r="Q112" s="55" t="s">
        <v>239</v>
      </c>
      <c r="R112" s="55" t="s">
        <v>240</v>
      </c>
      <c r="S112" s="55" t="s">
        <v>241</v>
      </c>
      <c r="T112" s="55" t="s">
        <v>242</v>
      </c>
      <c r="U112" s="55" t="s">
        <v>243</v>
      </c>
      <c r="V112" s="55" t="s">
        <v>244</v>
      </c>
      <c r="W112" s="55" t="s">
        <v>245</v>
      </c>
      <c r="X112" s="55" t="s">
        <v>246</v>
      </c>
      <c r="Y112" s="55" t="s">
        <v>247</v>
      </c>
      <c r="Z112" s="55" t="s">
        <v>248</v>
      </c>
      <c r="AA112" s="55" t="s">
        <v>249</v>
      </c>
    </row>
    <row r="113" spans="1:27" x14ac:dyDescent="0.15">
      <c r="A113" s="26"/>
      <c r="B113" s="95"/>
      <c r="C113" s="97"/>
      <c r="D113" s="97"/>
      <c r="E113" s="97"/>
      <c r="F113" s="97"/>
      <c r="G113" s="272"/>
      <c r="H113" s="14"/>
      <c r="I113" s="359"/>
      <c r="J113" s="356"/>
      <c r="K113" s="94"/>
      <c r="L113" s="57"/>
      <c r="M113" s="57"/>
      <c r="N113" s="92"/>
      <c r="O113" s="92"/>
      <c r="P113" s="92"/>
      <c r="Q113" s="91"/>
      <c r="R113" s="92"/>
      <c r="S113" s="92"/>
      <c r="T113" s="92"/>
      <c r="U113" s="92"/>
      <c r="V113" s="92"/>
      <c r="W113" s="92"/>
      <c r="X113" s="92"/>
      <c r="Y113" s="57"/>
      <c r="Z113" s="57"/>
      <c r="AA113" s="94"/>
    </row>
    <row r="114" spans="1:27" s="87" customFormat="1" ht="30" x14ac:dyDescent="0.15">
      <c r="A114" s="27"/>
      <c r="B114" s="96" t="s">
        <v>250</v>
      </c>
      <c r="C114" s="99" t="s">
        <v>251</v>
      </c>
      <c r="D114" s="190" t="s">
        <v>252</v>
      </c>
      <c r="E114" s="99">
        <f>LEN(D114)</f>
        <v>32</v>
      </c>
      <c r="F114" s="99"/>
      <c r="G114" s="272">
        <v>1095</v>
      </c>
      <c r="H114" s="31" t="s">
        <v>109</v>
      </c>
      <c r="I114" s="100" t="s">
        <v>253</v>
      </c>
      <c r="J114" s="86" t="s">
        <v>111</v>
      </c>
      <c r="L114" s="92"/>
      <c r="M114" s="92"/>
      <c r="N114" s="92"/>
      <c r="O114" s="92"/>
      <c r="P114" s="92"/>
      <c r="Q114" s="91"/>
      <c r="R114" s="92"/>
      <c r="S114" s="92"/>
      <c r="T114" s="92"/>
      <c r="U114" s="92"/>
      <c r="V114" s="92"/>
      <c r="W114" s="92"/>
      <c r="X114" s="92"/>
      <c r="Y114" s="92"/>
      <c r="Z114" s="92"/>
    </row>
    <row r="115" spans="1:27" x14ac:dyDescent="0.15">
      <c r="A115" s="26"/>
      <c r="B115" s="95"/>
      <c r="C115" s="97"/>
      <c r="D115" s="97"/>
      <c r="E115" s="97"/>
      <c r="F115" s="97"/>
      <c r="G115" s="13"/>
      <c r="H115" s="14" t="s">
        <v>254</v>
      </c>
      <c r="I115" s="359"/>
      <c r="J115" s="94"/>
      <c r="K115" s="94"/>
      <c r="L115" s="55"/>
      <c r="M115" s="55"/>
      <c r="N115" s="91"/>
      <c r="O115" s="91"/>
      <c r="P115" s="91"/>
      <c r="Q115" s="91"/>
      <c r="R115" s="91"/>
      <c r="S115" s="91"/>
      <c r="T115" s="91"/>
      <c r="U115" s="91"/>
      <c r="V115" s="91"/>
      <c r="W115" s="91"/>
      <c r="X115" s="91"/>
      <c r="Y115" s="55"/>
      <c r="Z115" s="55"/>
      <c r="AA115" s="94"/>
    </row>
    <row r="116" spans="1:27" ht="26" x14ac:dyDescent="0.15">
      <c r="A116" s="26"/>
      <c r="B116" s="95" t="s">
        <v>255</v>
      </c>
      <c r="C116" s="97" t="s">
        <v>256</v>
      </c>
      <c r="D116" s="97" t="s">
        <v>257</v>
      </c>
      <c r="E116" s="97">
        <f>LEN(D116)</f>
        <v>33</v>
      </c>
      <c r="F116" s="97"/>
      <c r="G116" s="13">
        <v>6000</v>
      </c>
      <c r="H116" s="14" t="s">
        <v>109</v>
      </c>
      <c r="I116" s="359" t="s">
        <v>258</v>
      </c>
      <c r="J116" s="356" t="s">
        <v>111</v>
      </c>
      <c r="K116" s="94"/>
      <c r="L116" s="92" t="s">
        <v>129</v>
      </c>
      <c r="M116" s="92" t="s">
        <v>129</v>
      </c>
      <c r="N116" s="92"/>
      <c r="O116" s="92" t="s">
        <v>129</v>
      </c>
      <c r="P116" s="92" t="s">
        <v>129</v>
      </c>
      <c r="Q116" s="91"/>
      <c r="R116" s="92" t="s">
        <v>129</v>
      </c>
      <c r="S116" s="92"/>
      <c r="T116" s="92" t="s">
        <v>129</v>
      </c>
      <c r="U116" s="92" t="s">
        <v>129</v>
      </c>
      <c r="V116" s="92" t="s">
        <v>129</v>
      </c>
      <c r="W116" s="92" t="s">
        <v>129</v>
      </c>
      <c r="X116" s="92" t="s">
        <v>129</v>
      </c>
      <c r="Y116" s="92" t="s">
        <v>129</v>
      </c>
      <c r="Z116" s="92" t="s">
        <v>129</v>
      </c>
      <c r="AA116" s="87"/>
    </row>
    <row r="117" spans="1:27" ht="26" x14ac:dyDescent="0.15">
      <c r="A117" s="26"/>
      <c r="B117" s="95" t="s">
        <v>259</v>
      </c>
      <c r="C117" s="97" t="s">
        <v>260</v>
      </c>
      <c r="D117" s="97" t="s">
        <v>261</v>
      </c>
      <c r="E117" s="97">
        <f>LEN(D117)</f>
        <v>33</v>
      </c>
      <c r="F117" s="97"/>
      <c r="G117" s="13">
        <v>9000</v>
      </c>
      <c r="H117" s="14" t="s">
        <v>109</v>
      </c>
      <c r="I117" s="359" t="s">
        <v>258</v>
      </c>
      <c r="J117" s="356" t="s">
        <v>111</v>
      </c>
      <c r="K117" s="94"/>
      <c r="L117" s="92" t="s">
        <v>129</v>
      </c>
      <c r="M117" s="92" t="s">
        <v>129</v>
      </c>
      <c r="N117" s="92"/>
      <c r="O117" s="92" t="s">
        <v>129</v>
      </c>
      <c r="P117" s="92" t="s">
        <v>129</v>
      </c>
      <c r="Q117" s="91"/>
      <c r="R117" s="92" t="s">
        <v>129</v>
      </c>
      <c r="S117" s="92"/>
      <c r="T117" s="92" t="s">
        <v>129</v>
      </c>
      <c r="U117" s="92" t="s">
        <v>129</v>
      </c>
      <c r="V117" s="92" t="s">
        <v>129</v>
      </c>
      <c r="W117" s="92" t="s">
        <v>129</v>
      </c>
      <c r="X117" s="92" t="s">
        <v>129</v>
      </c>
      <c r="Y117" s="92" t="s">
        <v>129</v>
      </c>
      <c r="Z117" s="92" t="s">
        <v>129</v>
      </c>
      <c r="AA117" s="87"/>
    </row>
    <row r="118" spans="1:27" x14ac:dyDescent="0.15">
      <c r="A118" s="26"/>
      <c r="B118" s="95"/>
      <c r="C118" s="97"/>
      <c r="D118" s="97"/>
      <c r="E118" s="97"/>
      <c r="F118" s="97"/>
      <c r="G118" s="13"/>
      <c r="H118" s="14"/>
      <c r="I118" s="359"/>
      <c r="J118" s="356"/>
      <c r="K118" s="94"/>
      <c r="L118" s="92"/>
      <c r="M118" s="92"/>
      <c r="N118" s="92"/>
      <c r="O118" s="92"/>
      <c r="P118" s="92"/>
      <c r="Q118" s="91"/>
      <c r="R118" s="92"/>
      <c r="S118" s="92"/>
      <c r="T118" s="92"/>
      <c r="U118" s="92"/>
      <c r="V118" s="92"/>
      <c r="W118" s="92"/>
      <c r="X118" s="92"/>
      <c r="Y118" s="92"/>
      <c r="Z118" s="92"/>
      <c r="AA118" s="87"/>
    </row>
    <row r="119" spans="1:27" ht="26" x14ac:dyDescent="0.15">
      <c r="A119" s="26"/>
      <c r="B119" s="95" t="s">
        <v>262</v>
      </c>
      <c r="C119" s="97" t="s">
        <v>263</v>
      </c>
      <c r="D119" s="97" t="s">
        <v>264</v>
      </c>
      <c r="E119" s="97">
        <f>LEN(D119)</f>
        <v>39</v>
      </c>
      <c r="F119" s="97"/>
      <c r="G119" s="13">
        <v>35000</v>
      </c>
      <c r="H119" s="14" t="s">
        <v>109</v>
      </c>
      <c r="I119" s="359" t="s">
        <v>265</v>
      </c>
      <c r="J119" s="356" t="s">
        <v>266</v>
      </c>
      <c r="K119" s="94"/>
      <c r="L119" s="92" t="s">
        <v>129</v>
      </c>
      <c r="M119" s="92" t="s">
        <v>129</v>
      </c>
      <c r="N119" s="92"/>
      <c r="O119" s="92"/>
      <c r="P119" s="92" t="s">
        <v>129</v>
      </c>
      <c r="Q119" s="91"/>
      <c r="R119" s="92" t="s">
        <v>129</v>
      </c>
      <c r="S119" s="92"/>
      <c r="T119" s="92" t="s">
        <v>129</v>
      </c>
      <c r="U119" s="92" t="s">
        <v>129</v>
      </c>
      <c r="V119" s="92" t="s">
        <v>129</v>
      </c>
      <c r="W119" s="92" t="s">
        <v>129</v>
      </c>
      <c r="X119" s="92" t="s">
        <v>129</v>
      </c>
      <c r="Y119" s="92" t="s">
        <v>129</v>
      </c>
      <c r="Z119" s="92" t="s">
        <v>129</v>
      </c>
      <c r="AA119" s="87"/>
    </row>
    <row r="120" spans="1:27" ht="26" x14ac:dyDescent="0.15">
      <c r="A120" s="26"/>
      <c r="B120" s="95" t="s">
        <v>267</v>
      </c>
      <c r="C120" s="97" t="s">
        <v>268</v>
      </c>
      <c r="D120" s="97" t="s">
        <v>269</v>
      </c>
      <c r="E120" s="97">
        <f>LEN(D120)</f>
        <v>38</v>
      </c>
      <c r="F120" s="97"/>
      <c r="G120" s="13">
        <v>35000</v>
      </c>
      <c r="H120" s="14" t="s">
        <v>109</v>
      </c>
      <c r="I120" s="359" t="s">
        <v>265</v>
      </c>
      <c r="J120" s="356" t="s">
        <v>266</v>
      </c>
      <c r="K120" s="94"/>
      <c r="L120" s="92" t="s">
        <v>129</v>
      </c>
      <c r="M120" s="92" t="s">
        <v>129</v>
      </c>
      <c r="N120" s="92"/>
      <c r="O120" s="92"/>
      <c r="P120" s="92" t="s">
        <v>129</v>
      </c>
      <c r="Q120" s="91"/>
      <c r="R120" s="92" t="s">
        <v>129</v>
      </c>
      <c r="S120" s="92"/>
      <c r="T120" s="92" t="s">
        <v>129</v>
      </c>
      <c r="U120" s="92" t="s">
        <v>129</v>
      </c>
      <c r="V120" s="92" t="s">
        <v>129</v>
      </c>
      <c r="W120" s="92" t="s">
        <v>129</v>
      </c>
      <c r="X120" s="92" t="s">
        <v>129</v>
      </c>
      <c r="Y120" s="92" t="s">
        <v>129</v>
      </c>
      <c r="Z120" s="92" t="s">
        <v>129</v>
      </c>
      <c r="AA120" s="87"/>
    </row>
    <row r="121" spans="1:27" s="94" customFormat="1" ht="39" x14ac:dyDescent="0.15">
      <c r="A121" s="26"/>
      <c r="B121" s="98" t="s">
        <v>270</v>
      </c>
      <c r="C121" s="21" t="s">
        <v>271</v>
      </c>
      <c r="D121" s="97"/>
      <c r="E121" s="97"/>
      <c r="F121" s="97"/>
      <c r="G121" s="13"/>
      <c r="H121" s="14"/>
      <c r="I121" s="359"/>
      <c r="J121" s="356"/>
      <c r="L121" s="92"/>
      <c r="M121" s="92"/>
      <c r="N121" s="92"/>
      <c r="O121" s="92"/>
      <c r="P121" s="92"/>
      <c r="Q121" s="91"/>
      <c r="R121" s="92"/>
      <c r="S121" s="92"/>
      <c r="T121" s="92"/>
      <c r="U121" s="92"/>
      <c r="V121" s="92"/>
      <c r="W121" s="92"/>
      <c r="X121" s="92"/>
      <c r="Y121" s="92"/>
      <c r="Z121" s="92"/>
      <c r="AA121" s="87"/>
    </row>
    <row r="122" spans="1:27" s="94" customFormat="1" x14ac:dyDescent="0.15">
      <c r="A122" s="26"/>
      <c r="B122" s="98"/>
      <c r="C122" s="21"/>
      <c r="D122" s="97"/>
      <c r="E122" s="97"/>
      <c r="F122" s="97"/>
      <c r="G122" s="13"/>
      <c r="H122" s="14"/>
      <c r="I122" s="359"/>
      <c r="J122" s="356"/>
      <c r="L122" s="92"/>
      <c r="M122" s="92"/>
      <c r="N122" s="92"/>
      <c r="O122" s="92"/>
      <c r="P122" s="92"/>
      <c r="Q122" s="91"/>
      <c r="R122" s="92"/>
      <c r="S122" s="92"/>
      <c r="T122" s="92"/>
      <c r="U122" s="92"/>
      <c r="V122" s="92"/>
      <c r="W122" s="92"/>
      <c r="X122" s="92"/>
      <c r="Y122" s="92"/>
      <c r="Z122" s="92"/>
      <c r="AA122" s="87"/>
    </row>
    <row r="123" spans="1:27" s="67" customFormat="1" x14ac:dyDescent="0.15">
      <c r="A123" s="64"/>
      <c r="B123" s="95" t="s">
        <v>272</v>
      </c>
      <c r="C123" s="65"/>
      <c r="D123" s="65"/>
      <c r="E123" s="65"/>
      <c r="F123" s="65"/>
      <c r="G123" s="102"/>
      <c r="H123" s="240"/>
      <c r="I123" s="66"/>
      <c r="J123" s="77"/>
      <c r="L123" s="241"/>
      <c r="M123" s="241"/>
      <c r="N123" s="241"/>
      <c r="O123" s="241"/>
      <c r="P123" s="241"/>
      <c r="Q123" s="241"/>
      <c r="R123" s="241"/>
      <c r="S123" s="241"/>
      <c r="T123" s="241"/>
      <c r="U123" s="241"/>
      <c r="V123" s="241"/>
      <c r="W123" s="241"/>
      <c r="X123" s="241"/>
      <c r="Y123" s="241"/>
      <c r="Z123" s="241"/>
    </row>
    <row r="124" spans="1:27" s="94" customFormat="1" x14ac:dyDescent="0.15">
      <c r="A124" s="356"/>
      <c r="B124" s="96"/>
      <c r="C124" s="99"/>
      <c r="D124" s="242"/>
      <c r="E124" s="227"/>
      <c r="G124" s="272"/>
      <c r="I124" s="356"/>
    </row>
    <row r="125" spans="1:27" s="248" customFormat="1" ht="21" x14ac:dyDescent="0.15">
      <c r="A125" s="244" t="s">
        <v>9</v>
      </c>
      <c r="B125" s="244"/>
      <c r="C125" s="250"/>
      <c r="D125" s="250"/>
      <c r="E125" s="250"/>
      <c r="F125" s="250"/>
      <c r="G125" s="244"/>
      <c r="H125" s="244"/>
      <c r="I125" s="251"/>
    </row>
    <row r="126" spans="1:27" s="94" customFormat="1" ht="27.75" customHeight="1" x14ac:dyDescent="0.15">
      <c r="A126" s="405" t="s">
        <v>273</v>
      </c>
      <c r="B126" s="405"/>
      <c r="C126" s="405"/>
      <c r="D126" s="405"/>
      <c r="E126" s="405"/>
      <c r="F126" s="405"/>
      <c r="G126" s="405"/>
      <c r="H126" s="405"/>
      <c r="I126" s="355"/>
      <c r="J126" s="402"/>
      <c r="K126" s="402"/>
      <c r="L126" s="402"/>
      <c r="M126" s="402"/>
      <c r="N126" s="402"/>
      <c r="O126" s="402"/>
      <c r="P126" s="402"/>
    </row>
    <row r="127" spans="1:27" s="94" customFormat="1" x14ac:dyDescent="0.15">
      <c r="A127" s="358"/>
      <c r="B127" s="358"/>
      <c r="C127" s="358"/>
      <c r="D127" s="358"/>
      <c r="E127" s="358"/>
      <c r="F127" s="358"/>
      <c r="G127" s="358"/>
      <c r="H127" s="358"/>
      <c r="I127" s="54"/>
      <c r="J127" s="355"/>
      <c r="K127" s="355"/>
      <c r="L127" s="355"/>
      <c r="M127" s="355"/>
      <c r="N127" s="355"/>
      <c r="O127" s="355"/>
      <c r="P127" s="355"/>
    </row>
    <row r="128" spans="1:27" s="94" customFormat="1" x14ac:dyDescent="0.15">
      <c r="A128" s="10"/>
      <c r="B128" s="10" t="s">
        <v>99</v>
      </c>
      <c r="C128" s="12" t="s">
        <v>100</v>
      </c>
      <c r="D128" s="12" t="s">
        <v>101</v>
      </c>
      <c r="E128" s="12"/>
      <c r="F128" s="12"/>
      <c r="G128" s="10" t="s">
        <v>102</v>
      </c>
      <c r="H128" s="10" t="s">
        <v>103</v>
      </c>
      <c r="I128" s="23" t="s">
        <v>104</v>
      </c>
      <c r="J128" s="24" t="s">
        <v>105</v>
      </c>
      <c r="K128" s="25"/>
    </row>
    <row r="129" spans="1:25" s="94" customFormat="1" ht="15" x14ac:dyDescent="0.15">
      <c r="A129" s="356"/>
      <c r="B129" s="95" t="s">
        <v>274</v>
      </c>
      <c r="C129" s="97" t="s">
        <v>275</v>
      </c>
      <c r="D129" s="99" t="s">
        <v>276</v>
      </c>
      <c r="E129" s="97">
        <f>LEN(D129)</f>
        <v>34</v>
      </c>
      <c r="F129" s="97"/>
      <c r="G129" s="272">
        <v>4995</v>
      </c>
      <c r="H129" s="94" t="s">
        <v>109</v>
      </c>
      <c r="I129" s="356" t="s">
        <v>277</v>
      </c>
      <c r="J129" s="86" t="s">
        <v>266</v>
      </c>
    </row>
    <row r="130" spans="1:25" s="94" customFormat="1" ht="15" x14ac:dyDescent="0.15">
      <c r="A130" s="356"/>
      <c r="B130" s="95" t="s">
        <v>278</v>
      </c>
      <c r="C130" s="97" t="s">
        <v>279</v>
      </c>
      <c r="D130" s="99" t="s">
        <v>280</v>
      </c>
      <c r="E130" s="97">
        <f>LEN(D130)</f>
        <v>37</v>
      </c>
      <c r="F130" s="97"/>
      <c r="G130" s="272">
        <v>9995</v>
      </c>
      <c r="H130" s="94" t="s">
        <v>109</v>
      </c>
      <c r="I130" s="356" t="s">
        <v>277</v>
      </c>
      <c r="J130" s="86" t="s">
        <v>266</v>
      </c>
    </row>
    <row r="131" spans="1:25" s="94" customFormat="1" x14ac:dyDescent="0.15">
      <c r="A131" s="356"/>
      <c r="B131" s="95"/>
      <c r="C131" s="97"/>
      <c r="D131" s="99"/>
      <c r="E131" s="97"/>
      <c r="F131" s="97"/>
      <c r="G131" s="272"/>
      <c r="I131" s="356"/>
      <c r="J131" s="86"/>
    </row>
    <row r="132" spans="1:25" s="94" customFormat="1" x14ac:dyDescent="0.15">
      <c r="A132" s="356"/>
      <c r="B132" s="95" t="s">
        <v>272</v>
      </c>
      <c r="C132" s="99"/>
      <c r="D132" s="242"/>
      <c r="E132" s="97"/>
      <c r="G132" s="272"/>
      <c r="I132" s="356"/>
    </row>
    <row r="133" spans="1:25" s="94" customFormat="1" ht="15.5" customHeight="1" x14ac:dyDescent="0.15">
      <c r="A133" s="356"/>
      <c r="B133" s="356"/>
      <c r="C133" s="356"/>
      <c r="D133" s="356"/>
      <c r="E133" s="356"/>
      <c r="F133" s="356"/>
      <c r="G133" s="356"/>
      <c r="H133" s="356"/>
      <c r="I133" s="356"/>
    </row>
    <row r="134" spans="1:25" s="94" customFormat="1" ht="20" customHeight="1" x14ac:dyDescent="0.15">
      <c r="A134" s="445" t="s">
        <v>6176</v>
      </c>
      <c r="B134" s="445"/>
      <c r="C134" s="445"/>
      <c r="D134" s="446"/>
      <c r="E134" s="447"/>
      <c r="F134" s="447"/>
      <c r="G134" s="448"/>
      <c r="H134" s="248"/>
      <c r="I134" s="248"/>
      <c r="J134" s="249"/>
      <c r="K134" s="249"/>
      <c r="L134" s="249"/>
      <c r="M134" s="249"/>
      <c r="N134" s="249"/>
      <c r="O134" s="249"/>
      <c r="P134" s="249"/>
      <c r="Q134" s="249"/>
      <c r="R134" s="249"/>
      <c r="S134" s="249"/>
      <c r="T134" s="249"/>
      <c r="U134" s="249"/>
      <c r="V134" s="249"/>
      <c r="W134" s="249"/>
      <c r="X134" s="249"/>
      <c r="Y134" s="248"/>
    </row>
    <row r="135" spans="1:25" s="94" customFormat="1" ht="15.5" customHeight="1" x14ac:dyDescent="0.15">
      <c r="A135" s="404" t="s">
        <v>6177</v>
      </c>
      <c r="B135" s="404"/>
      <c r="C135" s="404"/>
      <c r="D135" s="404"/>
      <c r="E135" s="404"/>
      <c r="F135" s="404"/>
      <c r="G135" s="398"/>
      <c r="J135" s="55"/>
      <c r="K135" s="55"/>
      <c r="L135" s="55"/>
      <c r="M135" s="55"/>
      <c r="N135" s="55"/>
      <c r="O135" s="55"/>
      <c r="P135" s="55"/>
      <c r="Q135" s="55"/>
      <c r="R135" s="55"/>
      <c r="S135" s="55"/>
      <c r="T135" s="55"/>
      <c r="U135" s="55"/>
      <c r="V135" s="55"/>
      <c r="W135" s="55"/>
      <c r="X135" s="55"/>
    </row>
    <row r="136" spans="1:25" s="94" customFormat="1" ht="15.5" customHeight="1" x14ac:dyDescent="0.15">
      <c r="B136" s="95" t="s">
        <v>6177</v>
      </c>
      <c r="C136" s="95"/>
      <c r="D136" s="97"/>
      <c r="E136" s="449"/>
      <c r="F136" s="14"/>
      <c r="G136" s="399"/>
      <c r="J136" s="55"/>
      <c r="K136" s="55"/>
      <c r="L136" s="55"/>
      <c r="M136" s="55"/>
      <c r="N136" s="55"/>
      <c r="O136" s="55"/>
      <c r="P136" s="55"/>
      <c r="Q136" s="55"/>
      <c r="R136" s="55"/>
      <c r="S136" s="55"/>
      <c r="T136" s="55"/>
      <c r="U136" s="55"/>
      <c r="V136" s="55"/>
      <c r="W136" s="55"/>
      <c r="X136" s="55"/>
    </row>
    <row r="137" spans="1:25" s="94" customFormat="1" ht="15.5" customHeight="1" x14ac:dyDescent="0.15">
      <c r="B137" s="95"/>
      <c r="C137" s="97"/>
      <c r="D137" s="97"/>
      <c r="E137" s="449" t="s">
        <v>6178</v>
      </c>
      <c r="F137" s="14" t="s">
        <v>103</v>
      </c>
      <c r="G137" s="399"/>
      <c r="J137" s="55"/>
      <c r="K137" s="55"/>
      <c r="L137" s="55"/>
      <c r="M137" s="55"/>
      <c r="N137" s="55"/>
      <c r="O137" s="55"/>
      <c r="P137" s="55"/>
      <c r="Q137" s="55"/>
      <c r="R137" s="55"/>
      <c r="S137" s="55"/>
      <c r="T137" s="55"/>
      <c r="U137" s="55"/>
      <c r="V137" s="55"/>
      <c r="W137" s="55"/>
      <c r="X137" s="55"/>
    </row>
    <row r="138" spans="1:25" s="94" customFormat="1" ht="15.5" customHeight="1" x14ac:dyDescent="0.15">
      <c r="B138" s="95" t="s">
        <v>6179</v>
      </c>
      <c r="C138" s="220" t="s">
        <v>6180</v>
      </c>
      <c r="E138" s="450">
        <v>2099</v>
      </c>
      <c r="F138" s="14" t="s">
        <v>109</v>
      </c>
      <c r="G138" s="399"/>
      <c r="J138" s="55"/>
      <c r="K138" s="55"/>
      <c r="L138" s="55"/>
      <c r="M138" s="55"/>
      <c r="N138" s="55"/>
      <c r="O138" s="55"/>
      <c r="P138" s="55"/>
      <c r="Q138" s="55"/>
      <c r="R138" s="55"/>
      <c r="S138" s="55"/>
      <c r="T138" s="55"/>
      <c r="U138" s="55"/>
      <c r="V138" s="55"/>
      <c r="W138" s="55"/>
      <c r="X138" s="55"/>
    </row>
    <row r="139" spans="1:25" s="94" customFormat="1" ht="15.5" customHeight="1" x14ac:dyDescent="0.15">
      <c r="B139" s="95" t="s">
        <v>6181</v>
      </c>
      <c r="C139" s="220" t="s">
        <v>6182</v>
      </c>
      <c r="E139" s="450">
        <v>1739</v>
      </c>
      <c r="F139" s="14" t="s">
        <v>109</v>
      </c>
      <c r="G139" s="399"/>
      <c r="H139" s="397"/>
      <c r="J139" s="55"/>
      <c r="K139" s="55"/>
      <c r="L139" s="55"/>
      <c r="M139" s="55"/>
      <c r="N139" s="55"/>
      <c r="O139" s="55"/>
      <c r="P139" s="55"/>
      <c r="Q139" s="55"/>
      <c r="R139" s="55"/>
      <c r="S139" s="55"/>
      <c r="T139" s="55"/>
      <c r="U139" s="55"/>
      <c r="V139" s="55"/>
      <c r="W139" s="55"/>
      <c r="X139" s="55"/>
    </row>
    <row r="140" spans="1:25" s="94" customFormat="1" ht="15.5" customHeight="1" x14ac:dyDescent="0.15">
      <c r="B140" s="95" t="s">
        <v>6183</v>
      </c>
      <c r="C140" s="220" t="s">
        <v>6184</v>
      </c>
      <c r="E140" s="451">
        <v>1499</v>
      </c>
      <c r="F140" s="14" t="s">
        <v>109</v>
      </c>
      <c r="G140" s="399"/>
      <c r="H140" s="397"/>
      <c r="J140" s="55"/>
      <c r="K140" s="55"/>
      <c r="L140" s="55"/>
      <c r="M140" s="55"/>
      <c r="N140" s="55"/>
      <c r="O140" s="55"/>
      <c r="P140" s="55"/>
      <c r="Q140" s="55"/>
      <c r="R140" s="55"/>
      <c r="S140" s="55"/>
      <c r="T140" s="55"/>
      <c r="U140" s="55"/>
      <c r="V140" s="55"/>
      <c r="W140" s="55"/>
      <c r="X140" s="55"/>
    </row>
    <row r="141" spans="1:25" s="94" customFormat="1" ht="15.5" customHeight="1" x14ac:dyDescent="0.15">
      <c r="B141" s="452" t="s">
        <v>6185</v>
      </c>
      <c r="C141" s="97" t="s">
        <v>6186</v>
      </c>
      <c r="E141" s="453">
        <v>1439</v>
      </c>
      <c r="F141" s="14" t="s">
        <v>109</v>
      </c>
      <c r="G141" s="399"/>
      <c r="H141" s="397"/>
      <c r="J141" s="55"/>
      <c r="K141" s="55"/>
      <c r="L141" s="55"/>
      <c r="M141" s="55"/>
      <c r="N141" s="55"/>
      <c r="O141" s="55"/>
      <c r="P141" s="55"/>
      <c r="Q141" s="55"/>
      <c r="R141" s="55"/>
      <c r="S141" s="55"/>
      <c r="T141" s="55"/>
      <c r="U141" s="55"/>
      <c r="V141" s="55"/>
      <c r="W141" s="55"/>
      <c r="X141" s="55"/>
    </row>
    <row r="142" spans="1:25" s="94" customFormat="1" ht="15.5" customHeight="1" x14ac:dyDescent="0.15">
      <c r="B142" s="452" t="s">
        <v>6187</v>
      </c>
      <c r="C142" s="97" t="s">
        <v>6188</v>
      </c>
      <c r="E142" s="453">
        <v>2939</v>
      </c>
      <c r="F142" s="14" t="s">
        <v>109</v>
      </c>
      <c r="G142" s="399"/>
      <c r="H142" s="397"/>
      <c r="J142" s="55"/>
      <c r="K142" s="55"/>
      <c r="L142" s="55"/>
      <c r="M142" s="55"/>
      <c r="N142" s="55"/>
      <c r="O142" s="55"/>
      <c r="P142" s="55"/>
      <c r="Q142" s="55"/>
      <c r="R142" s="55"/>
      <c r="S142" s="55"/>
      <c r="T142" s="55"/>
      <c r="U142" s="55"/>
      <c r="V142" s="55"/>
      <c r="W142" s="55"/>
      <c r="X142" s="55"/>
    </row>
    <row r="143" spans="1:25" s="94" customFormat="1" ht="15.5" customHeight="1" x14ac:dyDescent="0.15">
      <c r="B143" s="452" t="s">
        <v>6189</v>
      </c>
      <c r="C143" s="97" t="s">
        <v>6190</v>
      </c>
      <c r="E143" s="453">
        <v>1579</v>
      </c>
      <c r="F143" s="14" t="s">
        <v>109</v>
      </c>
      <c r="G143" s="399"/>
      <c r="J143" s="57"/>
      <c r="K143" s="57"/>
      <c r="L143" s="55"/>
      <c r="M143" s="57"/>
      <c r="N143" s="55"/>
      <c r="O143" s="55"/>
      <c r="P143" s="55"/>
      <c r="Q143" s="55"/>
      <c r="R143" s="57"/>
      <c r="S143" s="55"/>
      <c r="T143" s="55"/>
      <c r="U143" s="55"/>
      <c r="V143" s="57"/>
      <c r="W143" s="57"/>
      <c r="X143" s="55"/>
    </row>
    <row r="144" spans="1:25" s="94" customFormat="1" ht="15.5" customHeight="1" x14ac:dyDescent="0.15">
      <c r="A144" s="64"/>
      <c r="B144" s="95" t="s">
        <v>573</v>
      </c>
      <c r="C144" s="97" t="s">
        <v>5116</v>
      </c>
      <c r="D144" s="67"/>
      <c r="E144" s="449">
        <v>195</v>
      </c>
      <c r="F144" s="14" t="s">
        <v>109</v>
      </c>
      <c r="G144" s="67"/>
      <c r="H144" s="77"/>
      <c r="I144" s="67"/>
      <c r="J144" s="241"/>
      <c r="K144" s="241"/>
      <c r="L144" s="241"/>
      <c r="M144" s="241"/>
      <c r="N144" s="241"/>
      <c r="O144" s="241"/>
      <c r="P144" s="241"/>
      <c r="Q144" s="241"/>
      <c r="R144" s="241"/>
      <c r="S144" s="241"/>
      <c r="T144" s="241"/>
      <c r="U144" s="241"/>
      <c r="V144" s="241"/>
      <c r="W144" s="241"/>
      <c r="X144" s="241"/>
      <c r="Y144" s="67"/>
    </row>
    <row r="145" spans="1:16" s="94" customFormat="1" ht="15.5" customHeight="1" x14ac:dyDescent="0.15">
      <c r="A145" s="397"/>
      <c r="B145" s="397"/>
      <c r="C145" s="397"/>
      <c r="D145" s="397"/>
      <c r="E145" s="397"/>
      <c r="F145" s="397"/>
      <c r="G145" s="397"/>
      <c r="H145" s="397"/>
      <c r="I145" s="397"/>
    </row>
    <row r="146" spans="1:16" s="94" customFormat="1" ht="15.5" customHeight="1" x14ac:dyDescent="0.15">
      <c r="A146" s="397"/>
      <c r="B146" s="397"/>
      <c r="C146" s="397"/>
      <c r="D146" s="397"/>
      <c r="E146" s="397"/>
      <c r="F146" s="397"/>
      <c r="G146" s="397"/>
      <c r="H146" s="397"/>
      <c r="I146" s="397"/>
    </row>
    <row r="147" spans="1:16" s="94" customFormat="1" ht="15.5" customHeight="1" x14ac:dyDescent="0.15">
      <c r="A147" s="397"/>
      <c r="B147" s="397"/>
      <c r="C147" s="397"/>
      <c r="D147" s="397"/>
      <c r="E147" s="397"/>
      <c r="F147" s="397"/>
      <c r="G147" s="397"/>
      <c r="H147" s="397"/>
      <c r="I147" s="397"/>
    </row>
    <row r="148" spans="1:16" s="248" customFormat="1" ht="21" x14ac:dyDescent="0.15">
      <c r="A148" s="244" t="s">
        <v>281</v>
      </c>
      <c r="B148" s="244"/>
      <c r="C148" s="250"/>
      <c r="D148" s="250"/>
      <c r="E148" s="250"/>
      <c r="F148" s="250"/>
      <c r="G148" s="244"/>
      <c r="H148" s="244"/>
      <c r="I148" s="251"/>
    </row>
    <row r="149" spans="1:16" ht="25.5" customHeight="1" x14ac:dyDescent="0.15">
      <c r="A149" s="403" t="s">
        <v>282</v>
      </c>
      <c r="B149" s="403"/>
      <c r="C149" s="402"/>
      <c r="D149" s="402"/>
      <c r="E149" s="402"/>
      <c r="F149" s="402"/>
      <c r="G149" s="402"/>
      <c r="H149" s="402"/>
      <c r="I149" s="355"/>
      <c r="J149" s="402"/>
      <c r="K149" s="402"/>
      <c r="L149" s="402"/>
      <c r="M149" s="402"/>
      <c r="N149" s="402"/>
      <c r="O149" s="402"/>
      <c r="P149" s="402"/>
    </row>
    <row r="150" spans="1:16" x14ac:dyDescent="0.15">
      <c r="A150" s="94"/>
      <c r="B150" s="94" t="s">
        <v>283</v>
      </c>
      <c r="C150" s="97"/>
      <c r="D150" s="97"/>
      <c r="E150" s="97"/>
      <c r="F150" s="97"/>
      <c r="G150" s="94"/>
      <c r="H150" s="94"/>
      <c r="I150" s="356"/>
      <c r="J150" s="94"/>
      <c r="K150" s="94"/>
      <c r="L150" s="94"/>
      <c r="M150" s="94"/>
      <c r="N150" s="94"/>
      <c r="O150" s="94"/>
      <c r="P150" s="94"/>
    </row>
    <row r="151" spans="1:16" x14ac:dyDescent="0.15">
      <c r="A151" s="94"/>
      <c r="B151" s="94" t="s">
        <v>284</v>
      </c>
      <c r="C151" s="97"/>
      <c r="D151" s="97"/>
      <c r="E151" s="97"/>
      <c r="F151" s="97"/>
      <c r="G151" s="94"/>
      <c r="H151" s="94"/>
      <c r="I151" s="356"/>
      <c r="J151" s="94"/>
      <c r="K151" s="94"/>
      <c r="L151" s="94"/>
      <c r="M151" s="94"/>
      <c r="N151" s="94"/>
      <c r="O151" s="94"/>
      <c r="P151" s="94"/>
    </row>
    <row r="152" spans="1:16" x14ac:dyDescent="0.15">
      <c r="A152" s="94"/>
      <c r="B152" s="94" t="s">
        <v>285</v>
      </c>
      <c r="C152" s="97"/>
      <c r="D152" s="97"/>
      <c r="E152" s="97"/>
      <c r="F152" s="97"/>
      <c r="G152" s="94"/>
      <c r="H152" s="94"/>
      <c r="I152" s="356"/>
      <c r="J152" s="94"/>
      <c r="K152" s="94"/>
      <c r="L152" s="94"/>
      <c r="M152" s="94"/>
      <c r="N152" s="94"/>
      <c r="O152" s="94"/>
      <c r="P152" s="94"/>
    </row>
    <row r="153" spans="1:16" x14ac:dyDescent="0.15">
      <c r="A153" s="94"/>
      <c r="B153" s="94" t="s">
        <v>286</v>
      </c>
      <c r="C153" s="97"/>
      <c r="D153" s="97"/>
      <c r="E153" s="97"/>
      <c r="F153" s="97"/>
      <c r="G153" s="94"/>
      <c r="H153" s="94"/>
      <c r="I153" s="356"/>
      <c r="J153" s="94"/>
      <c r="K153" s="94"/>
      <c r="L153" s="94"/>
      <c r="M153" s="94"/>
      <c r="N153" s="94"/>
      <c r="O153" s="94"/>
      <c r="P153" s="94"/>
    </row>
  </sheetData>
  <mergeCells count="7">
    <mergeCell ref="J149:P149"/>
    <mergeCell ref="A149:H149"/>
    <mergeCell ref="A110:H110"/>
    <mergeCell ref="A69:H69"/>
    <mergeCell ref="A126:H126"/>
    <mergeCell ref="J126:P126"/>
    <mergeCell ref="A135:F135"/>
  </mergeCells>
  <phoneticPr fontId="13" type="noConversion"/>
  <conditionalFormatting sqref="E85 E124">
    <cfRule type="cellIs" dxfId="9" priority="3" operator="greaterThan">
      <formula>40</formula>
    </cfRule>
    <cfRule type="cellIs" dxfId="8" priority="4" operator="greaterThan">
      <formula>40</formula>
    </cfRule>
  </conditionalFormatting>
  <conditionalFormatting sqref="E129:E132">
    <cfRule type="cellIs" dxfId="7" priority="1" operator="greaterThan">
      <formula>40</formula>
    </cfRule>
    <cfRule type="cellIs" dxfId="6" priority="2" operator="greaterThan">
      <formula>40</formula>
    </cfRule>
  </conditionalFormatting>
  <printOptions gridLines="1"/>
  <pageMargins left="0.25" right="0.25" top="0.75" bottom="0.5" header="0.5" footer="0.5"/>
  <pageSetup scale="37" fitToHeight="2" orientation="portrait" r:id="rId1"/>
  <headerFooter alignWithMargins="0">
    <oddHeader>&amp;CMarch Price List</oddHeader>
    <oddFooter>&amp;L&amp;"Arial,Bold"Ruckus Wireless Confidential&amp;C&amp;D&amp;R&amp;P</oddFooter>
  </headerFooter>
  <rowBreaks count="1" manualBreakCount="1">
    <brk id="9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C331"/>
  <sheetViews>
    <sheetView zoomScale="85" zoomScaleNormal="85" zoomScalePageLayoutView="85" workbookViewId="0"/>
  </sheetViews>
  <sheetFormatPr baseColWidth="10" defaultColWidth="8.6640625" defaultRowHeight="13" x14ac:dyDescent="0.15"/>
  <cols>
    <col min="1" max="1" width="14.6640625" style="34" customWidth="1"/>
    <col min="2" max="2" width="17.33203125" style="22" customWidth="1"/>
    <col min="3" max="3" width="142.6640625" style="94" bestFit="1" customWidth="1"/>
    <col min="4" max="4" width="35.1640625" style="94" hidden="1" customWidth="1"/>
    <col min="5" max="5" width="6" style="94" hidden="1" customWidth="1"/>
    <col min="6" max="6" width="17.6640625" style="94" customWidth="1"/>
    <col min="7" max="7" width="20.5" style="97" customWidth="1"/>
    <col min="8" max="8" width="57.5" style="99" hidden="1" customWidth="1"/>
    <col min="9" max="9" width="57.33203125" style="94" customWidth="1"/>
    <col min="10" max="10" width="10.1640625" style="94" customWidth="1"/>
    <col min="11" max="16384" width="8.6640625" style="94"/>
  </cols>
  <sheetData>
    <row r="1" spans="1:26" x14ac:dyDescent="0.15">
      <c r="F1" s="94" t="s">
        <v>0</v>
      </c>
    </row>
    <row r="2" spans="1:26" x14ac:dyDescent="0.15">
      <c r="F2" s="94" t="s">
        <v>1</v>
      </c>
    </row>
    <row r="3" spans="1:26" x14ac:dyDescent="0.15">
      <c r="F3" s="94" t="s">
        <v>2</v>
      </c>
    </row>
    <row r="5" spans="1:26" s="7" customFormat="1" ht="23" x14ac:dyDescent="0.15">
      <c r="A5" s="260" t="s">
        <v>287</v>
      </c>
      <c r="B5" s="35"/>
      <c r="C5" s="6"/>
      <c r="D5" s="6"/>
      <c r="E5" s="6"/>
      <c r="F5" s="6"/>
      <c r="G5" s="18"/>
      <c r="H5" s="214"/>
    </row>
    <row r="6" spans="1:26" x14ac:dyDescent="0.15">
      <c r="A6" s="94" t="str">
        <f>'AP &amp; Controller Hardware'!A6</f>
        <v>Effective on December 1st 2015</v>
      </c>
      <c r="B6" s="94"/>
    </row>
    <row r="7" spans="1:26" hidden="1" x14ac:dyDescent="0.15">
      <c r="A7" s="94" t="str">
        <f>'AP &amp; Controller Hardware'!A7</f>
        <v>Maintained by: Tom Blais</v>
      </c>
      <c r="B7" s="94"/>
    </row>
    <row r="8" spans="1:26" x14ac:dyDescent="0.15">
      <c r="A8" s="94" t="str">
        <f>'AP &amp; Controller Hardware'!A8</f>
        <v>Version: 20151201_rev1</v>
      </c>
      <c r="B8" s="94"/>
    </row>
    <row r="9" spans="1:26" x14ac:dyDescent="0.15">
      <c r="A9" s="94"/>
      <c r="B9" s="94"/>
    </row>
    <row r="10" spans="1:26" s="7" customFormat="1" ht="21" x14ac:dyDescent="0.15">
      <c r="A10" s="360" t="s">
        <v>11</v>
      </c>
      <c r="B10" s="35"/>
      <c r="C10" s="6"/>
      <c r="D10" s="6"/>
      <c r="E10" s="6"/>
      <c r="F10" s="6"/>
      <c r="G10" s="18"/>
      <c r="H10" s="214"/>
    </row>
    <row r="11" spans="1:26" s="5" customFormat="1" ht="27" customHeight="1" x14ac:dyDescent="0.15">
      <c r="A11" s="404" t="s">
        <v>288</v>
      </c>
      <c r="B11" s="404"/>
      <c r="C11" s="404"/>
      <c r="D11" s="404"/>
      <c r="E11" s="404"/>
      <c r="F11" s="404"/>
      <c r="G11" s="404"/>
      <c r="H11" s="404"/>
      <c r="I11" s="357"/>
      <c r="J11" s="94"/>
      <c r="K11" s="94"/>
      <c r="L11" s="55"/>
      <c r="M11" s="55"/>
      <c r="N11" s="55"/>
      <c r="O11" s="55"/>
      <c r="P11" s="55"/>
      <c r="Q11" s="55"/>
      <c r="R11" s="55"/>
      <c r="S11" s="55"/>
      <c r="T11" s="55"/>
      <c r="U11" s="55"/>
      <c r="V11" s="55"/>
      <c r="W11" s="55"/>
      <c r="X11" s="55"/>
      <c r="Y11" s="55"/>
      <c r="Z11" s="55"/>
    </row>
    <row r="12" spans="1:26" s="5" customFormat="1" x14ac:dyDescent="0.15">
      <c r="A12" s="8" t="s">
        <v>289</v>
      </c>
      <c r="B12" s="8"/>
      <c r="C12" s="19"/>
      <c r="D12" s="19"/>
      <c r="E12" s="19"/>
      <c r="F12" s="19"/>
      <c r="G12" s="9"/>
      <c r="H12" s="87"/>
      <c r="I12" s="20"/>
      <c r="J12" s="94"/>
      <c r="K12" s="94"/>
      <c r="L12" s="55"/>
      <c r="M12" s="55"/>
      <c r="N12" s="55"/>
      <c r="O12" s="55"/>
      <c r="P12" s="55"/>
      <c r="Q12" s="55"/>
      <c r="R12" s="55"/>
      <c r="S12" s="55"/>
      <c r="T12" s="55"/>
      <c r="U12" s="55"/>
      <c r="V12" s="55"/>
      <c r="W12" s="55"/>
      <c r="X12" s="55"/>
      <c r="Y12" s="55"/>
      <c r="Z12" s="55"/>
    </row>
    <row r="13" spans="1:26" ht="14" x14ac:dyDescent="0.15">
      <c r="A13" s="36"/>
      <c r="B13" s="37" t="s">
        <v>290</v>
      </c>
      <c r="C13" s="10" t="s">
        <v>100</v>
      </c>
      <c r="D13" s="10" t="s">
        <v>291</v>
      </c>
      <c r="E13" s="10"/>
      <c r="F13" s="10" t="s">
        <v>102</v>
      </c>
      <c r="G13" s="215"/>
      <c r="H13" s="215"/>
    </row>
    <row r="14" spans="1:26" s="5" customFormat="1" x14ac:dyDescent="0.15">
      <c r="A14" s="26"/>
      <c r="B14" s="64" t="s">
        <v>292</v>
      </c>
      <c r="C14" s="65" t="s">
        <v>293</v>
      </c>
      <c r="D14" s="65" t="s">
        <v>294</v>
      </c>
      <c r="E14" s="65">
        <f>LEN(D14)</f>
        <v>37</v>
      </c>
      <c r="F14" s="102">
        <v>1000</v>
      </c>
      <c r="G14" s="66" t="s">
        <v>295</v>
      </c>
      <c r="H14" s="87"/>
      <c r="I14" s="359"/>
      <c r="J14" s="94"/>
      <c r="K14" s="94"/>
      <c r="L14" s="55"/>
      <c r="M14" s="55"/>
      <c r="N14" s="55"/>
      <c r="O14" s="55"/>
      <c r="P14" s="55"/>
      <c r="Q14" s="55"/>
      <c r="R14" s="55"/>
      <c r="S14" s="55"/>
      <c r="T14" s="55"/>
      <c r="U14" s="55"/>
      <c r="V14" s="55"/>
      <c r="W14" s="55"/>
      <c r="X14" s="55"/>
      <c r="Y14" s="55"/>
      <c r="Z14" s="55"/>
    </row>
    <row r="15" spans="1:26" s="5" customFormat="1" x14ac:dyDescent="0.15">
      <c r="A15" s="26"/>
      <c r="B15" s="64" t="s">
        <v>296</v>
      </c>
      <c r="C15" s="65" t="s">
        <v>297</v>
      </c>
      <c r="D15" s="65" t="s">
        <v>298</v>
      </c>
      <c r="E15" s="65">
        <f>LEN(D15)</f>
        <v>38</v>
      </c>
      <c r="F15" s="68">
        <v>2500</v>
      </c>
      <c r="G15" s="66" t="s">
        <v>295</v>
      </c>
      <c r="H15" s="87"/>
      <c r="I15" s="359"/>
      <c r="J15" s="94"/>
      <c r="K15" s="94"/>
      <c r="L15" s="55"/>
      <c r="M15" s="55"/>
      <c r="N15" s="55"/>
      <c r="O15" s="55"/>
      <c r="P15" s="55"/>
      <c r="Q15" s="55"/>
      <c r="R15" s="55"/>
      <c r="S15" s="55"/>
      <c r="T15" s="55"/>
      <c r="U15" s="55"/>
      <c r="V15" s="55"/>
      <c r="W15" s="55"/>
      <c r="X15" s="55"/>
      <c r="Y15" s="55"/>
      <c r="Z15" s="55"/>
    </row>
    <row r="16" spans="1:26" s="5" customFormat="1" x14ac:dyDescent="0.15">
      <c r="A16" s="26"/>
      <c r="B16" s="64" t="s">
        <v>299</v>
      </c>
      <c r="C16" s="65" t="s">
        <v>300</v>
      </c>
      <c r="D16" s="65" t="s">
        <v>301</v>
      </c>
      <c r="E16" s="65">
        <f>LEN(D16)</f>
        <v>38</v>
      </c>
      <c r="F16" s="68">
        <v>4000</v>
      </c>
      <c r="G16" s="66" t="s">
        <v>295</v>
      </c>
      <c r="H16" s="87"/>
      <c r="I16" s="359"/>
      <c r="J16" s="94"/>
      <c r="K16" s="94"/>
      <c r="L16" s="55"/>
      <c r="M16" s="55"/>
      <c r="N16" s="55"/>
      <c r="O16" s="55"/>
      <c r="P16" s="55"/>
      <c r="Q16" s="55"/>
      <c r="R16" s="55"/>
      <c r="S16" s="55"/>
      <c r="T16" s="55"/>
      <c r="U16" s="55"/>
      <c r="V16" s="55"/>
      <c r="W16" s="55"/>
      <c r="X16" s="55"/>
      <c r="Y16" s="55"/>
      <c r="Z16" s="55"/>
    </row>
    <row r="17" spans="1:29" s="5" customFormat="1" x14ac:dyDescent="0.15">
      <c r="A17" s="26"/>
      <c r="B17" s="95"/>
      <c r="C17" s="97"/>
      <c r="D17" s="97"/>
      <c r="E17" s="97"/>
      <c r="F17" s="272"/>
      <c r="G17" s="14"/>
      <c r="H17" s="87"/>
      <c r="I17" s="359"/>
      <c r="J17" s="94"/>
      <c r="K17" s="94"/>
      <c r="L17" s="55"/>
      <c r="M17" s="55"/>
      <c r="N17" s="55"/>
      <c r="O17" s="55"/>
      <c r="P17" s="55"/>
      <c r="Q17" s="55"/>
      <c r="R17" s="55"/>
      <c r="S17" s="55"/>
      <c r="T17" s="55"/>
      <c r="U17" s="55"/>
      <c r="V17" s="55"/>
      <c r="W17" s="55"/>
      <c r="X17" s="55"/>
      <c r="Y17" s="55"/>
      <c r="Z17" s="55"/>
      <c r="AA17" s="94"/>
      <c r="AB17" s="94"/>
      <c r="AC17" s="94"/>
    </row>
    <row r="18" spans="1:29" x14ac:dyDescent="0.15">
      <c r="A18" s="95"/>
      <c r="B18" s="96" t="s">
        <v>302</v>
      </c>
      <c r="C18" s="99" t="s">
        <v>303</v>
      </c>
      <c r="D18" s="99" t="s">
        <v>304</v>
      </c>
      <c r="E18" s="99">
        <f>LEN(D18)</f>
        <v>39</v>
      </c>
      <c r="F18" s="272">
        <v>800</v>
      </c>
      <c r="G18" s="31"/>
      <c r="H18" s="87"/>
      <c r="I18" s="100"/>
      <c r="J18" s="87"/>
      <c r="K18" s="87"/>
      <c r="L18" s="91"/>
      <c r="M18" s="91"/>
      <c r="N18" s="91"/>
      <c r="O18" s="91"/>
      <c r="P18" s="91"/>
      <c r="Q18" s="91"/>
      <c r="R18" s="91"/>
      <c r="S18" s="91"/>
      <c r="T18" s="91"/>
      <c r="U18" s="91"/>
      <c r="V18" s="91"/>
      <c r="W18" s="91"/>
      <c r="X18" s="91"/>
      <c r="Y18" s="91"/>
      <c r="Z18" s="91"/>
      <c r="AA18" s="87"/>
      <c r="AB18" s="87"/>
      <c r="AC18" s="87"/>
    </row>
    <row r="19" spans="1:29" x14ac:dyDescent="0.15">
      <c r="A19" s="95"/>
      <c r="B19" s="164" t="s">
        <v>305</v>
      </c>
      <c r="C19" s="99" t="s">
        <v>306</v>
      </c>
      <c r="D19" s="165" t="s">
        <v>307</v>
      </c>
      <c r="E19" s="165">
        <v>39</v>
      </c>
      <c r="F19" s="166">
        <v>2800</v>
      </c>
      <c r="G19" s="167"/>
      <c r="H19" s="87"/>
      <c r="I19" s="168"/>
      <c r="J19" s="169"/>
      <c r="K19" s="87"/>
      <c r="L19" s="91"/>
      <c r="M19" s="91"/>
      <c r="N19" s="91"/>
      <c r="O19" s="91"/>
      <c r="P19" s="91"/>
      <c r="Q19" s="91"/>
      <c r="R19" s="91"/>
      <c r="S19" s="91"/>
      <c r="T19" s="91"/>
      <c r="U19" s="91"/>
      <c r="V19" s="91"/>
      <c r="W19" s="91"/>
      <c r="X19" s="91"/>
      <c r="Y19" s="91"/>
      <c r="Z19" s="91"/>
      <c r="AA19" s="87"/>
      <c r="AB19" s="87"/>
      <c r="AC19" s="87"/>
    </row>
    <row r="20" spans="1:29" x14ac:dyDescent="0.15">
      <c r="A20" s="95"/>
      <c r="B20" s="164" t="s">
        <v>308</v>
      </c>
      <c r="C20" s="99" t="s">
        <v>309</v>
      </c>
      <c r="D20" s="165" t="s">
        <v>310</v>
      </c>
      <c r="E20" s="165">
        <v>39</v>
      </c>
      <c r="F20" s="166">
        <v>5800</v>
      </c>
      <c r="G20" s="167"/>
      <c r="H20" s="87"/>
      <c r="I20" s="168"/>
      <c r="J20" s="169"/>
      <c r="K20" s="87"/>
      <c r="L20" s="91"/>
      <c r="M20" s="91"/>
      <c r="N20" s="91"/>
      <c r="O20" s="91"/>
      <c r="P20" s="91"/>
      <c r="Q20" s="91"/>
      <c r="R20" s="91"/>
      <c r="S20" s="91"/>
      <c r="T20" s="91"/>
      <c r="U20" s="91"/>
      <c r="V20" s="91"/>
      <c r="W20" s="91"/>
      <c r="X20" s="91"/>
      <c r="Y20" s="91"/>
      <c r="Z20" s="91"/>
      <c r="AA20" s="87"/>
      <c r="AB20" s="87"/>
      <c r="AC20" s="87"/>
    </row>
    <row r="21" spans="1:29" x14ac:dyDescent="0.15">
      <c r="A21" s="95"/>
      <c r="B21" s="96" t="s">
        <v>311</v>
      </c>
      <c r="C21" s="99" t="s">
        <v>312</v>
      </c>
      <c r="D21" s="99" t="s">
        <v>313</v>
      </c>
      <c r="E21" s="99">
        <f>LEN(D21)</f>
        <v>40</v>
      </c>
      <c r="F21" s="272">
        <v>2000</v>
      </c>
      <c r="G21" s="31"/>
      <c r="H21" s="87"/>
      <c r="I21" s="100"/>
      <c r="J21" s="87"/>
      <c r="K21" s="87"/>
      <c r="L21" s="91"/>
      <c r="M21" s="91"/>
      <c r="N21" s="91"/>
      <c r="O21" s="91"/>
      <c r="P21" s="91"/>
      <c r="Q21" s="91"/>
      <c r="R21" s="91"/>
      <c r="S21" s="91"/>
      <c r="T21" s="91"/>
      <c r="U21" s="91"/>
      <c r="V21" s="91"/>
      <c r="W21" s="91"/>
      <c r="X21" s="91"/>
      <c r="Y21" s="91"/>
      <c r="Z21" s="91"/>
      <c r="AA21" s="87"/>
      <c r="AB21" s="87"/>
      <c r="AC21" s="87"/>
    </row>
    <row r="22" spans="1:29" x14ac:dyDescent="0.15">
      <c r="A22" s="95"/>
      <c r="B22" s="164" t="s">
        <v>314</v>
      </c>
      <c r="C22" s="99" t="s">
        <v>315</v>
      </c>
      <c r="D22" s="165" t="s">
        <v>316</v>
      </c>
      <c r="E22" s="165">
        <v>40</v>
      </c>
      <c r="F22" s="166">
        <v>5000</v>
      </c>
      <c r="G22" s="167"/>
      <c r="H22" s="87"/>
      <c r="I22" s="168"/>
      <c r="J22" s="169"/>
      <c r="K22" s="87"/>
      <c r="L22" s="91"/>
      <c r="M22" s="91"/>
      <c r="N22" s="91"/>
      <c r="O22" s="91"/>
      <c r="P22" s="91"/>
      <c r="Q22" s="91"/>
      <c r="R22" s="91"/>
      <c r="S22" s="91"/>
      <c r="T22" s="91"/>
      <c r="U22" s="91"/>
      <c r="V22" s="91"/>
      <c r="W22" s="91"/>
      <c r="X22" s="91"/>
      <c r="Y22" s="91"/>
      <c r="Z22" s="91"/>
      <c r="AA22" s="87"/>
      <c r="AB22" s="87"/>
      <c r="AC22" s="87"/>
    </row>
    <row r="23" spans="1:29" x14ac:dyDescent="0.15">
      <c r="A23" s="95"/>
      <c r="B23" s="96" t="s">
        <v>317</v>
      </c>
      <c r="C23" s="99" t="s">
        <v>318</v>
      </c>
      <c r="D23" s="99" t="s">
        <v>319</v>
      </c>
      <c r="E23" s="99">
        <f>LEN(D23)</f>
        <v>40</v>
      </c>
      <c r="F23" s="272">
        <v>3000</v>
      </c>
      <c r="G23" s="31"/>
      <c r="H23" s="87"/>
      <c r="I23" s="100"/>
      <c r="J23" s="87"/>
      <c r="K23" s="87"/>
      <c r="L23" s="91"/>
      <c r="M23" s="91"/>
      <c r="N23" s="91"/>
      <c r="O23" s="91"/>
      <c r="P23" s="91"/>
      <c r="Q23" s="91"/>
      <c r="R23" s="91"/>
      <c r="S23" s="91"/>
      <c r="T23" s="91"/>
      <c r="U23" s="91"/>
      <c r="V23" s="91"/>
      <c r="W23" s="91"/>
      <c r="X23" s="91"/>
      <c r="Y23" s="91"/>
      <c r="Z23" s="91"/>
      <c r="AA23" s="87"/>
      <c r="AB23" s="87"/>
      <c r="AC23" s="87"/>
    </row>
    <row r="24" spans="1:29" x14ac:dyDescent="0.15">
      <c r="A24" s="26"/>
      <c r="B24" s="96"/>
      <c r="C24" s="99"/>
      <c r="D24" s="99"/>
      <c r="E24" s="99"/>
      <c r="F24" s="272"/>
      <c r="G24" s="31"/>
      <c r="H24" s="87"/>
      <c r="I24" s="100"/>
      <c r="J24" s="87"/>
      <c r="K24" s="87"/>
      <c r="L24" s="91"/>
      <c r="M24" s="91"/>
      <c r="N24" s="91"/>
      <c r="O24" s="91"/>
      <c r="P24" s="91"/>
      <c r="Q24" s="91"/>
      <c r="R24" s="91"/>
      <c r="S24" s="91"/>
      <c r="T24" s="91"/>
      <c r="U24" s="91"/>
      <c r="V24" s="91"/>
      <c r="W24" s="91"/>
      <c r="X24" s="91"/>
      <c r="Y24" s="91"/>
      <c r="Z24" s="91"/>
      <c r="AA24" s="87"/>
      <c r="AB24" s="87"/>
      <c r="AC24" s="87"/>
    </row>
    <row r="25" spans="1:29" x14ac:dyDescent="0.15">
      <c r="A25" s="8" t="s">
        <v>320</v>
      </c>
      <c r="B25" s="8"/>
      <c r="C25" s="19"/>
      <c r="D25" s="19"/>
      <c r="E25" s="19"/>
      <c r="F25" s="19"/>
      <c r="G25" s="9"/>
      <c r="H25" s="87"/>
      <c r="I25" s="20"/>
      <c r="L25" s="55"/>
      <c r="M25" s="55"/>
      <c r="N25" s="55"/>
      <c r="O25" s="55"/>
      <c r="P25" s="55"/>
      <c r="Q25" s="55"/>
      <c r="R25" s="55"/>
      <c r="S25" s="55"/>
      <c r="T25" s="55"/>
      <c r="U25" s="55"/>
      <c r="V25" s="55"/>
      <c r="W25" s="55"/>
      <c r="X25" s="55"/>
      <c r="Y25" s="55"/>
      <c r="Z25" s="55"/>
    </row>
    <row r="26" spans="1:29" s="87" customFormat="1" x14ac:dyDescent="0.15">
      <c r="A26" s="96"/>
      <c r="B26" s="96" t="s">
        <v>321</v>
      </c>
      <c r="C26" s="99" t="s">
        <v>322</v>
      </c>
      <c r="D26" s="99" t="s">
        <v>323</v>
      </c>
      <c r="E26" s="197">
        <f>LEN(D26)</f>
        <v>35</v>
      </c>
      <c r="F26" s="235">
        <v>150</v>
      </c>
      <c r="I26" s="86"/>
      <c r="L26" s="91"/>
      <c r="M26" s="91"/>
      <c r="N26" s="91"/>
      <c r="O26" s="91"/>
      <c r="P26" s="91"/>
      <c r="Q26" s="91"/>
      <c r="R26" s="91"/>
      <c r="S26" s="91"/>
      <c r="T26" s="91"/>
      <c r="U26" s="91"/>
      <c r="V26" s="91"/>
      <c r="W26" s="91"/>
      <c r="X26" s="91"/>
      <c r="Y26" s="91"/>
      <c r="Z26" s="91"/>
    </row>
    <row r="27" spans="1:29" x14ac:dyDescent="0.15">
      <c r="A27" s="26"/>
      <c r="B27" s="96"/>
      <c r="C27" s="99"/>
      <c r="D27" s="99"/>
      <c r="E27" s="99"/>
      <c r="F27" s="272"/>
      <c r="G27" s="31"/>
      <c r="H27" s="87"/>
      <c r="I27" s="100"/>
      <c r="J27" s="87"/>
      <c r="K27" s="87"/>
      <c r="L27" s="91"/>
      <c r="M27" s="91"/>
      <c r="N27" s="91"/>
      <c r="O27" s="91"/>
      <c r="P27" s="91"/>
      <c r="Q27" s="91"/>
      <c r="R27" s="91"/>
      <c r="S27" s="91"/>
      <c r="T27" s="91"/>
      <c r="U27" s="91"/>
      <c r="V27" s="91"/>
      <c r="W27" s="91"/>
      <c r="X27" s="91"/>
      <c r="Y27" s="91"/>
      <c r="Z27" s="91"/>
      <c r="AA27" s="87"/>
      <c r="AB27" s="87"/>
      <c r="AC27" s="87"/>
    </row>
    <row r="28" spans="1:29" x14ac:dyDescent="0.15">
      <c r="A28" s="26"/>
      <c r="B28" s="96"/>
      <c r="C28" s="99"/>
      <c r="D28" s="99"/>
      <c r="E28" s="99"/>
      <c r="F28" s="99"/>
      <c r="G28" s="272"/>
      <c r="H28" s="31"/>
      <c r="I28" s="100"/>
      <c r="J28" s="87"/>
      <c r="K28" s="87"/>
      <c r="L28" s="91"/>
      <c r="M28" s="91"/>
      <c r="N28" s="91"/>
      <c r="O28" s="91"/>
      <c r="P28" s="91"/>
      <c r="Q28" s="91"/>
      <c r="R28" s="91"/>
      <c r="S28" s="91"/>
      <c r="T28" s="91"/>
      <c r="U28" s="91"/>
      <c r="V28" s="91"/>
      <c r="W28" s="91"/>
      <c r="X28" s="91"/>
      <c r="Y28" s="91"/>
      <c r="Z28" s="91"/>
      <c r="AA28" s="87"/>
      <c r="AB28" s="87"/>
      <c r="AC28" s="87"/>
    </row>
    <row r="29" spans="1:29" s="5" customFormat="1" x14ac:dyDescent="0.15">
      <c r="A29" s="8" t="s">
        <v>324</v>
      </c>
      <c r="B29" s="8"/>
      <c r="C29" s="19"/>
      <c r="D29" s="19"/>
      <c r="E29" s="19"/>
      <c r="F29" s="19"/>
      <c r="G29" s="9"/>
      <c r="H29" s="87"/>
      <c r="I29" s="20"/>
      <c r="J29" s="94"/>
      <c r="K29" s="94"/>
      <c r="L29" s="55"/>
      <c r="M29" s="55"/>
      <c r="N29" s="55"/>
      <c r="O29" s="55"/>
      <c r="P29" s="55"/>
      <c r="Q29" s="55"/>
      <c r="R29" s="55"/>
      <c r="S29" s="55"/>
      <c r="T29" s="55"/>
      <c r="U29" s="55"/>
      <c r="V29" s="55"/>
      <c r="W29" s="55"/>
      <c r="X29" s="55"/>
      <c r="Y29" s="55"/>
      <c r="Z29" s="55"/>
      <c r="AA29" s="94"/>
      <c r="AB29" s="94"/>
      <c r="AC29" s="94"/>
    </row>
    <row r="30" spans="1:29" s="5" customFormat="1" x14ac:dyDescent="0.15">
      <c r="A30" s="26"/>
      <c r="B30" s="95" t="s">
        <v>325</v>
      </c>
      <c r="C30" s="97" t="s">
        <v>326</v>
      </c>
      <c r="D30" s="97" t="s">
        <v>327</v>
      </c>
      <c r="E30" s="97">
        <f>LEN(D30)</f>
        <v>40</v>
      </c>
      <c r="F30" s="13">
        <v>4000</v>
      </c>
      <c r="G30" s="14"/>
      <c r="H30" s="87"/>
      <c r="I30" s="359"/>
      <c r="J30" s="94"/>
      <c r="K30" s="94"/>
      <c r="L30" s="55"/>
      <c r="M30" s="55"/>
      <c r="N30" s="55"/>
      <c r="O30" s="55"/>
      <c r="P30" s="55"/>
      <c r="Q30" s="55"/>
      <c r="R30" s="55"/>
      <c r="S30" s="55"/>
      <c r="T30" s="55"/>
      <c r="U30" s="55"/>
      <c r="V30" s="55"/>
      <c r="W30" s="55"/>
      <c r="X30" s="55"/>
      <c r="Y30" s="55"/>
      <c r="Z30" s="55"/>
      <c r="AA30" s="94"/>
      <c r="AB30" s="94"/>
      <c r="AC30" s="94"/>
    </row>
    <row r="31" spans="1:29" s="5" customFormat="1" x14ac:dyDescent="0.15">
      <c r="A31" s="26"/>
      <c r="B31" s="95"/>
      <c r="C31" s="97"/>
      <c r="D31" s="97"/>
      <c r="E31" s="97"/>
      <c r="F31" s="13"/>
      <c r="G31" s="14"/>
      <c r="H31" s="87"/>
      <c r="I31" s="359"/>
      <c r="J31" s="94"/>
      <c r="K31" s="94"/>
      <c r="L31" s="55"/>
      <c r="M31" s="55"/>
      <c r="N31" s="55"/>
      <c r="O31" s="55"/>
      <c r="P31" s="55"/>
      <c r="Q31" s="55"/>
      <c r="R31" s="55"/>
      <c r="S31" s="55"/>
      <c r="T31" s="55"/>
      <c r="U31" s="55"/>
      <c r="V31" s="55"/>
      <c r="W31" s="55"/>
      <c r="X31" s="55"/>
      <c r="Y31" s="55"/>
      <c r="Z31" s="55"/>
      <c r="AA31" s="94"/>
      <c r="AB31" s="94"/>
      <c r="AC31" s="94"/>
    </row>
    <row r="32" spans="1:29" x14ac:dyDescent="0.15">
      <c r="A32" s="26"/>
      <c r="B32" s="95" t="s">
        <v>328</v>
      </c>
      <c r="C32" s="99" t="s">
        <v>329</v>
      </c>
      <c r="D32" s="97" t="s">
        <v>330</v>
      </c>
      <c r="E32" s="97">
        <f t="shared" ref="E32:E41" si="0">LEN(D32)</f>
        <v>29</v>
      </c>
      <c r="F32" s="13">
        <v>3000</v>
      </c>
      <c r="G32" s="14"/>
      <c r="H32" s="87"/>
      <c r="I32" s="359"/>
      <c r="L32" s="55"/>
      <c r="M32" s="55"/>
      <c r="N32" s="55"/>
      <c r="O32" s="55"/>
      <c r="P32" s="55"/>
      <c r="Q32" s="55"/>
      <c r="R32" s="55"/>
      <c r="S32" s="55"/>
      <c r="T32" s="55"/>
      <c r="U32" s="55"/>
      <c r="V32" s="55"/>
      <c r="W32" s="55"/>
      <c r="X32" s="55"/>
      <c r="Y32" s="55"/>
      <c r="Z32" s="55"/>
    </row>
    <row r="33" spans="1:26" s="5" customFormat="1" x14ac:dyDescent="0.15">
      <c r="A33" s="26"/>
      <c r="B33" s="95" t="s">
        <v>331</v>
      </c>
      <c r="C33" s="99" t="s">
        <v>332</v>
      </c>
      <c r="D33" s="97" t="s">
        <v>333</v>
      </c>
      <c r="E33" s="97">
        <f t="shared" si="0"/>
        <v>29</v>
      </c>
      <c r="F33" s="13">
        <v>5000</v>
      </c>
      <c r="G33" s="14"/>
      <c r="H33" s="87"/>
      <c r="I33" s="406" t="s">
        <v>334</v>
      </c>
      <c r="J33" s="94"/>
      <c r="K33" s="94"/>
      <c r="L33" s="55"/>
      <c r="M33" s="55"/>
      <c r="N33" s="55"/>
      <c r="O33" s="55"/>
      <c r="P33" s="55"/>
      <c r="Q33" s="55"/>
      <c r="R33" s="55"/>
      <c r="S33" s="55"/>
      <c r="T33" s="55"/>
      <c r="U33" s="55"/>
      <c r="V33" s="55"/>
      <c r="W33" s="55"/>
      <c r="X33" s="55"/>
      <c r="Y33" s="55"/>
      <c r="Z33" s="55"/>
    </row>
    <row r="34" spans="1:26" s="28" customFormat="1" x14ac:dyDescent="0.15">
      <c r="A34" s="27"/>
      <c r="B34" s="95" t="s">
        <v>335</v>
      </c>
      <c r="C34" s="99" t="s">
        <v>336</v>
      </c>
      <c r="D34" s="97" t="s">
        <v>337</v>
      </c>
      <c r="E34" s="97">
        <f t="shared" si="0"/>
        <v>30</v>
      </c>
      <c r="F34" s="13">
        <v>10000</v>
      </c>
      <c r="G34" s="31"/>
      <c r="H34" s="87"/>
      <c r="I34" s="402"/>
      <c r="J34" s="87"/>
      <c r="K34" s="87"/>
      <c r="L34" s="91"/>
      <c r="M34" s="91"/>
      <c r="N34" s="91"/>
      <c r="O34" s="91"/>
      <c r="P34" s="91"/>
      <c r="Q34" s="91"/>
      <c r="R34" s="91"/>
      <c r="S34" s="91"/>
      <c r="T34" s="91"/>
      <c r="U34" s="91"/>
      <c r="V34" s="91"/>
      <c r="W34" s="91"/>
      <c r="X34" s="91"/>
      <c r="Y34" s="91"/>
      <c r="Z34" s="91"/>
    </row>
    <row r="35" spans="1:26" s="28" customFormat="1" x14ac:dyDescent="0.15">
      <c r="A35" s="27"/>
      <c r="B35" s="95" t="s">
        <v>338</v>
      </c>
      <c r="C35" s="99" t="s">
        <v>339</v>
      </c>
      <c r="D35" s="97" t="s">
        <v>340</v>
      </c>
      <c r="E35" s="97">
        <f t="shared" si="0"/>
        <v>30</v>
      </c>
      <c r="F35" s="13">
        <v>15000</v>
      </c>
      <c r="G35" s="31"/>
      <c r="H35" s="87"/>
      <c r="I35" s="402"/>
      <c r="J35" s="87"/>
      <c r="K35" s="87"/>
      <c r="L35" s="91"/>
      <c r="M35" s="91"/>
      <c r="N35" s="91"/>
      <c r="O35" s="91"/>
      <c r="P35" s="91"/>
      <c r="Q35" s="91"/>
      <c r="R35" s="91"/>
      <c r="S35" s="91"/>
      <c r="T35" s="91"/>
      <c r="U35" s="91"/>
      <c r="V35" s="91"/>
      <c r="W35" s="91"/>
      <c r="X35" s="91"/>
      <c r="Y35" s="91"/>
      <c r="Z35" s="91"/>
    </row>
    <row r="36" spans="1:26" s="28" customFormat="1" x14ac:dyDescent="0.15">
      <c r="A36" s="27"/>
      <c r="B36" s="95" t="s">
        <v>341</v>
      </c>
      <c r="C36" s="99" t="s">
        <v>342</v>
      </c>
      <c r="D36" s="97" t="s">
        <v>343</v>
      </c>
      <c r="E36" s="97">
        <f t="shared" si="0"/>
        <v>30</v>
      </c>
      <c r="F36" s="13">
        <v>20000</v>
      </c>
      <c r="G36" s="31"/>
      <c r="H36" s="87"/>
      <c r="I36" s="402"/>
      <c r="J36" s="87"/>
      <c r="K36" s="87"/>
      <c r="L36" s="91"/>
      <c r="M36" s="91"/>
      <c r="N36" s="91"/>
      <c r="O36" s="91"/>
      <c r="P36" s="91"/>
      <c r="Q36" s="91"/>
      <c r="R36" s="91"/>
      <c r="S36" s="91"/>
      <c r="T36" s="91"/>
      <c r="U36" s="91"/>
      <c r="V36" s="91"/>
      <c r="W36" s="91"/>
      <c r="X36" s="91"/>
      <c r="Y36" s="91"/>
      <c r="Z36" s="91"/>
    </row>
    <row r="37" spans="1:26" s="28" customFormat="1" x14ac:dyDescent="0.15">
      <c r="A37" s="27"/>
      <c r="B37" s="95" t="s">
        <v>344</v>
      </c>
      <c r="C37" s="99" t="s">
        <v>345</v>
      </c>
      <c r="D37" s="97" t="s">
        <v>346</v>
      </c>
      <c r="E37" s="97">
        <f t="shared" si="0"/>
        <v>30</v>
      </c>
      <c r="F37" s="13">
        <v>25000</v>
      </c>
      <c r="G37" s="31"/>
      <c r="H37" s="87"/>
      <c r="I37" s="402"/>
      <c r="J37" s="87"/>
      <c r="K37" s="87"/>
      <c r="L37" s="91"/>
      <c r="M37" s="91"/>
      <c r="N37" s="91"/>
      <c r="O37" s="91"/>
      <c r="P37" s="91"/>
      <c r="Q37" s="91"/>
      <c r="R37" s="91"/>
      <c r="S37" s="91"/>
      <c r="T37" s="91"/>
      <c r="U37" s="91"/>
      <c r="V37" s="91"/>
      <c r="W37" s="91"/>
      <c r="X37" s="91"/>
      <c r="Y37" s="91"/>
      <c r="Z37" s="91"/>
    </row>
    <row r="38" spans="1:26" s="28" customFormat="1" x14ac:dyDescent="0.15">
      <c r="A38" s="27"/>
      <c r="B38" s="95" t="s">
        <v>347</v>
      </c>
      <c r="C38" s="99" t="s">
        <v>348</v>
      </c>
      <c r="D38" s="97" t="s">
        <v>349</v>
      </c>
      <c r="E38" s="97">
        <f t="shared" si="0"/>
        <v>30</v>
      </c>
      <c r="F38" s="13">
        <v>30000</v>
      </c>
      <c r="G38" s="31"/>
      <c r="H38" s="87"/>
      <c r="I38" s="402"/>
      <c r="J38" s="87"/>
      <c r="K38" s="87"/>
      <c r="L38" s="91"/>
      <c r="M38" s="91"/>
      <c r="N38" s="91"/>
      <c r="O38" s="91"/>
      <c r="P38" s="91"/>
      <c r="Q38" s="91"/>
      <c r="R38" s="91"/>
      <c r="S38" s="91"/>
      <c r="T38" s="91"/>
      <c r="U38" s="91"/>
      <c r="V38" s="91"/>
      <c r="W38" s="91"/>
      <c r="X38" s="91"/>
      <c r="Y38" s="91"/>
      <c r="Z38" s="91"/>
    </row>
    <row r="39" spans="1:26" s="28" customFormat="1" x14ac:dyDescent="0.15">
      <c r="A39" s="27"/>
      <c r="B39" s="95" t="s">
        <v>350</v>
      </c>
      <c r="C39" s="99" t="s">
        <v>351</v>
      </c>
      <c r="D39" s="97" t="s">
        <v>352</v>
      </c>
      <c r="E39" s="97">
        <f t="shared" si="0"/>
        <v>30</v>
      </c>
      <c r="F39" s="13">
        <v>35000</v>
      </c>
      <c r="G39" s="31"/>
      <c r="H39" s="87"/>
      <c r="I39" s="402"/>
      <c r="J39" s="87"/>
      <c r="K39" s="87"/>
      <c r="L39" s="91"/>
      <c r="M39" s="91"/>
      <c r="N39" s="91"/>
      <c r="O39" s="91"/>
      <c r="P39" s="91"/>
      <c r="Q39" s="91"/>
      <c r="R39" s="91"/>
      <c r="S39" s="91"/>
      <c r="T39" s="91"/>
      <c r="U39" s="91"/>
      <c r="V39" s="91"/>
      <c r="W39" s="91"/>
      <c r="X39" s="91"/>
      <c r="Y39" s="91"/>
      <c r="Z39" s="91"/>
    </row>
    <row r="40" spans="1:26" s="28" customFormat="1" x14ac:dyDescent="0.15">
      <c r="A40" s="27"/>
      <c r="B40" s="95" t="s">
        <v>353</v>
      </c>
      <c r="C40" s="99" t="s">
        <v>354</v>
      </c>
      <c r="D40" s="97" t="s">
        <v>355</v>
      </c>
      <c r="E40" s="97">
        <f t="shared" si="0"/>
        <v>30</v>
      </c>
      <c r="F40" s="13">
        <v>40000</v>
      </c>
      <c r="G40" s="31"/>
      <c r="H40" s="87"/>
      <c r="I40" s="402"/>
      <c r="J40" s="87"/>
      <c r="K40" s="87"/>
      <c r="L40" s="91"/>
      <c r="M40" s="91"/>
      <c r="N40" s="91"/>
      <c r="O40" s="91"/>
      <c r="P40" s="91"/>
      <c r="Q40" s="91"/>
      <c r="R40" s="91"/>
      <c r="S40" s="91"/>
      <c r="T40" s="91"/>
      <c r="U40" s="91"/>
      <c r="V40" s="91"/>
      <c r="W40" s="91"/>
      <c r="X40" s="91"/>
      <c r="Y40" s="91"/>
      <c r="Z40" s="91"/>
    </row>
    <row r="41" spans="1:26" s="28" customFormat="1" x14ac:dyDescent="0.15">
      <c r="A41" s="27"/>
      <c r="B41" s="95" t="s">
        <v>356</v>
      </c>
      <c r="C41" s="99" t="s">
        <v>357</v>
      </c>
      <c r="D41" s="97" t="s">
        <v>358</v>
      </c>
      <c r="E41" s="97">
        <f t="shared" si="0"/>
        <v>30</v>
      </c>
      <c r="F41" s="13">
        <v>45000</v>
      </c>
      <c r="G41" s="31"/>
      <c r="H41" s="87"/>
      <c r="I41" s="402"/>
      <c r="J41" s="87"/>
      <c r="K41" s="87"/>
      <c r="L41" s="91"/>
      <c r="M41" s="91"/>
      <c r="N41" s="91"/>
      <c r="O41" s="91"/>
      <c r="P41" s="91"/>
      <c r="Q41" s="91"/>
      <c r="R41" s="91"/>
      <c r="S41" s="91"/>
      <c r="T41" s="91"/>
      <c r="U41" s="91"/>
      <c r="V41" s="91"/>
      <c r="W41" s="91"/>
      <c r="X41" s="91"/>
      <c r="Y41" s="91"/>
      <c r="Z41" s="91"/>
    </row>
    <row r="42" spans="1:26" s="87" customFormat="1" x14ac:dyDescent="0.15">
      <c r="A42" s="27"/>
      <c r="B42" s="95"/>
      <c r="C42" s="99"/>
      <c r="D42" s="97"/>
      <c r="E42" s="97"/>
      <c r="F42" s="13"/>
      <c r="G42" s="31"/>
      <c r="I42" s="402"/>
      <c r="L42" s="91"/>
      <c r="M42" s="91"/>
      <c r="N42" s="91"/>
      <c r="O42" s="91"/>
      <c r="P42" s="91"/>
      <c r="Q42" s="91"/>
      <c r="R42" s="91"/>
      <c r="S42" s="91"/>
      <c r="T42" s="91"/>
      <c r="U42" s="91"/>
      <c r="V42" s="91"/>
      <c r="W42" s="91"/>
      <c r="X42" s="91"/>
      <c r="Y42" s="91"/>
      <c r="Z42" s="91"/>
    </row>
    <row r="43" spans="1:26" s="28" customFormat="1" x14ac:dyDescent="0.15">
      <c r="A43" s="8" t="s">
        <v>359</v>
      </c>
      <c r="B43" s="8"/>
      <c r="C43" s="19"/>
      <c r="D43" s="19"/>
      <c r="E43" s="19"/>
      <c r="F43" s="19"/>
      <c r="G43" s="9"/>
      <c r="H43" s="87"/>
      <c r="I43" s="402"/>
      <c r="J43" s="87"/>
      <c r="K43" s="87"/>
      <c r="L43" s="91"/>
      <c r="M43" s="91"/>
      <c r="N43" s="91"/>
      <c r="O43" s="91"/>
      <c r="P43" s="91"/>
      <c r="Q43" s="91"/>
      <c r="R43" s="91"/>
      <c r="S43" s="91"/>
      <c r="T43" s="91"/>
      <c r="U43" s="91"/>
      <c r="V43" s="91"/>
      <c r="W43" s="91"/>
      <c r="X43" s="91"/>
      <c r="Y43" s="91"/>
      <c r="Z43" s="91"/>
    </row>
    <row r="44" spans="1:26" s="28" customFormat="1" x14ac:dyDescent="0.15">
      <c r="A44" s="27"/>
      <c r="B44" s="95" t="s">
        <v>360</v>
      </c>
      <c r="C44" s="99" t="s">
        <v>361</v>
      </c>
      <c r="D44" s="97" t="s">
        <v>362</v>
      </c>
      <c r="E44" s="97">
        <f t="shared" ref="E44:E61" si="1">LEN(D44)</f>
        <v>29</v>
      </c>
      <c r="F44" s="13">
        <v>5000</v>
      </c>
      <c r="G44" s="14"/>
      <c r="H44" s="87"/>
      <c r="I44" s="402"/>
      <c r="J44" s="87"/>
      <c r="K44" s="87"/>
      <c r="L44" s="91"/>
      <c r="M44" s="91"/>
      <c r="N44" s="91"/>
      <c r="O44" s="91"/>
      <c r="P44" s="91"/>
      <c r="Q44" s="91"/>
      <c r="R44" s="91"/>
      <c r="S44" s="91"/>
      <c r="T44" s="91"/>
      <c r="U44" s="91"/>
      <c r="V44" s="91"/>
      <c r="W44" s="91"/>
      <c r="X44" s="91"/>
      <c r="Y44" s="91"/>
      <c r="Z44" s="91"/>
    </row>
    <row r="45" spans="1:26" s="28" customFormat="1" x14ac:dyDescent="0.15">
      <c r="A45" s="27"/>
      <c r="B45" s="95" t="s">
        <v>363</v>
      </c>
      <c r="C45" s="99" t="s">
        <v>364</v>
      </c>
      <c r="D45" s="97" t="s">
        <v>365</v>
      </c>
      <c r="E45" s="97">
        <f t="shared" si="1"/>
        <v>30</v>
      </c>
      <c r="F45" s="13">
        <v>10000</v>
      </c>
      <c r="G45" s="31"/>
      <c r="H45" s="87"/>
      <c r="I45" s="402"/>
      <c r="J45" s="87"/>
      <c r="K45" s="87"/>
      <c r="L45" s="91"/>
      <c r="M45" s="91"/>
      <c r="N45" s="91"/>
      <c r="O45" s="91"/>
      <c r="P45" s="91"/>
      <c r="Q45" s="91"/>
      <c r="R45" s="91"/>
      <c r="S45" s="91"/>
      <c r="T45" s="91"/>
      <c r="U45" s="91"/>
      <c r="V45" s="91"/>
      <c r="W45" s="91"/>
      <c r="X45" s="91"/>
      <c r="Y45" s="91"/>
      <c r="Z45" s="91"/>
    </row>
    <row r="46" spans="1:26" s="28" customFormat="1" x14ac:dyDescent="0.15">
      <c r="A46" s="27"/>
      <c r="B46" s="95" t="s">
        <v>366</v>
      </c>
      <c r="C46" s="99" t="s">
        <v>367</v>
      </c>
      <c r="D46" s="97" t="s">
        <v>368</v>
      </c>
      <c r="E46" s="97">
        <f t="shared" si="1"/>
        <v>30</v>
      </c>
      <c r="F46" s="13">
        <v>15000</v>
      </c>
      <c r="G46" s="31"/>
      <c r="H46" s="87"/>
      <c r="I46" s="402"/>
      <c r="J46" s="87"/>
      <c r="K46" s="87"/>
      <c r="L46" s="91"/>
      <c r="M46" s="91"/>
      <c r="N46" s="91"/>
      <c r="O46" s="91"/>
      <c r="P46" s="91"/>
      <c r="Q46" s="91"/>
      <c r="R46" s="91"/>
      <c r="S46" s="91"/>
      <c r="T46" s="91"/>
      <c r="U46" s="91"/>
      <c r="V46" s="91"/>
      <c r="W46" s="91"/>
      <c r="X46" s="91"/>
      <c r="Y46" s="91"/>
      <c r="Z46" s="91"/>
    </row>
    <row r="47" spans="1:26" s="28" customFormat="1" x14ac:dyDescent="0.15">
      <c r="A47" s="27"/>
      <c r="B47" s="95" t="s">
        <v>369</v>
      </c>
      <c r="C47" s="99" t="s">
        <v>370</v>
      </c>
      <c r="D47" s="97" t="s">
        <v>371</v>
      </c>
      <c r="E47" s="97">
        <f t="shared" si="1"/>
        <v>30</v>
      </c>
      <c r="F47" s="13">
        <v>20000</v>
      </c>
      <c r="G47" s="31"/>
      <c r="H47" s="87"/>
      <c r="I47" s="402"/>
      <c r="J47" s="87"/>
      <c r="K47" s="87"/>
      <c r="L47" s="91"/>
      <c r="M47" s="91"/>
      <c r="N47" s="91"/>
      <c r="O47" s="91"/>
      <c r="P47" s="91"/>
      <c r="Q47" s="91"/>
      <c r="R47" s="91"/>
      <c r="S47" s="91"/>
      <c r="T47" s="91"/>
      <c r="U47" s="91"/>
      <c r="V47" s="91"/>
      <c r="W47" s="91"/>
      <c r="X47" s="91"/>
      <c r="Y47" s="91"/>
      <c r="Z47" s="91"/>
    </row>
    <row r="48" spans="1:26" s="28" customFormat="1" x14ac:dyDescent="0.15">
      <c r="A48" s="27"/>
      <c r="B48" s="95" t="s">
        <v>372</v>
      </c>
      <c r="C48" s="99" t="s">
        <v>373</v>
      </c>
      <c r="D48" s="97" t="s">
        <v>374</v>
      </c>
      <c r="E48" s="97">
        <f t="shared" si="1"/>
        <v>30</v>
      </c>
      <c r="F48" s="13">
        <v>25000</v>
      </c>
      <c r="G48" s="31"/>
      <c r="H48" s="87"/>
      <c r="I48" s="402"/>
      <c r="J48" s="87"/>
      <c r="K48" s="87"/>
      <c r="L48" s="91"/>
      <c r="M48" s="91"/>
      <c r="N48" s="91"/>
      <c r="O48" s="91"/>
      <c r="P48" s="91"/>
      <c r="Q48" s="91"/>
      <c r="R48" s="91"/>
      <c r="S48" s="91"/>
      <c r="T48" s="91"/>
      <c r="U48" s="91"/>
      <c r="V48" s="91"/>
      <c r="W48" s="91"/>
      <c r="X48" s="91"/>
      <c r="Y48" s="91"/>
      <c r="Z48" s="91"/>
    </row>
    <row r="49" spans="1:26" s="28" customFormat="1" x14ac:dyDescent="0.15">
      <c r="A49" s="27"/>
      <c r="B49" s="95" t="s">
        <v>375</v>
      </c>
      <c r="C49" s="99" t="s">
        <v>376</v>
      </c>
      <c r="D49" s="97" t="s">
        <v>377</v>
      </c>
      <c r="E49" s="97">
        <f t="shared" si="1"/>
        <v>30</v>
      </c>
      <c r="F49" s="13">
        <v>30000</v>
      </c>
      <c r="G49" s="31"/>
      <c r="H49" s="87"/>
      <c r="I49" s="402"/>
      <c r="J49" s="87"/>
      <c r="K49" s="87"/>
      <c r="L49" s="91"/>
      <c r="M49" s="91"/>
      <c r="N49" s="91"/>
      <c r="O49" s="91"/>
      <c r="P49" s="91"/>
      <c r="Q49" s="91"/>
      <c r="R49" s="91"/>
      <c r="S49" s="91"/>
      <c r="T49" s="91"/>
      <c r="U49" s="91"/>
      <c r="V49" s="91"/>
      <c r="W49" s="91"/>
      <c r="X49" s="91"/>
      <c r="Y49" s="91"/>
      <c r="Z49" s="91"/>
    </row>
    <row r="50" spans="1:26" s="28" customFormat="1" x14ac:dyDescent="0.15">
      <c r="A50" s="27"/>
      <c r="B50" s="95" t="s">
        <v>378</v>
      </c>
      <c r="C50" s="99" t="s">
        <v>379</v>
      </c>
      <c r="D50" s="97" t="s">
        <v>380</v>
      </c>
      <c r="E50" s="97">
        <f t="shared" si="1"/>
        <v>30</v>
      </c>
      <c r="F50" s="13">
        <v>35000</v>
      </c>
      <c r="G50" s="31"/>
      <c r="H50" s="87"/>
      <c r="I50" s="402"/>
      <c r="J50" s="87"/>
      <c r="K50" s="87"/>
      <c r="L50" s="91"/>
      <c r="M50" s="91"/>
      <c r="N50" s="91"/>
      <c r="O50" s="91"/>
      <c r="P50" s="91"/>
      <c r="Q50" s="91"/>
      <c r="R50" s="91"/>
      <c r="S50" s="91"/>
      <c r="T50" s="91"/>
      <c r="U50" s="91"/>
      <c r="V50" s="91"/>
      <c r="W50" s="91"/>
      <c r="X50" s="91"/>
      <c r="Y50" s="91"/>
      <c r="Z50" s="91"/>
    </row>
    <row r="51" spans="1:26" s="28" customFormat="1" x14ac:dyDescent="0.15">
      <c r="A51" s="27"/>
      <c r="B51" s="95" t="s">
        <v>381</v>
      </c>
      <c r="C51" s="99" t="s">
        <v>382</v>
      </c>
      <c r="D51" s="97" t="s">
        <v>383</v>
      </c>
      <c r="E51" s="97">
        <f t="shared" si="1"/>
        <v>30</v>
      </c>
      <c r="F51" s="13">
        <v>40000</v>
      </c>
      <c r="G51" s="31"/>
      <c r="H51" s="87"/>
      <c r="I51" s="402"/>
      <c r="J51" s="87"/>
      <c r="K51" s="87"/>
      <c r="L51" s="91"/>
      <c r="M51" s="91"/>
      <c r="N51" s="91"/>
      <c r="O51" s="91"/>
      <c r="P51" s="91"/>
      <c r="Q51" s="91"/>
      <c r="R51" s="91"/>
      <c r="S51" s="91"/>
      <c r="T51" s="91"/>
      <c r="U51" s="91"/>
      <c r="V51" s="91"/>
      <c r="W51" s="91"/>
      <c r="X51" s="91"/>
      <c r="Y51" s="91"/>
      <c r="Z51" s="91"/>
    </row>
    <row r="52" spans="1:26" s="28" customFormat="1" x14ac:dyDescent="0.15">
      <c r="A52" s="27"/>
      <c r="B52" s="95" t="s">
        <v>384</v>
      </c>
      <c r="C52" s="99" t="s">
        <v>385</v>
      </c>
      <c r="D52" s="97" t="s">
        <v>386</v>
      </c>
      <c r="E52" s="97">
        <f t="shared" si="1"/>
        <v>30</v>
      </c>
      <c r="F52" s="13">
        <v>45000</v>
      </c>
      <c r="G52" s="31"/>
      <c r="H52" s="87"/>
      <c r="I52" s="402"/>
      <c r="J52" s="87"/>
      <c r="K52" s="87"/>
      <c r="L52" s="91"/>
      <c r="M52" s="91"/>
      <c r="N52" s="91"/>
      <c r="O52" s="91"/>
      <c r="P52" s="91"/>
      <c r="Q52" s="91"/>
      <c r="R52" s="91"/>
      <c r="S52" s="91"/>
      <c r="T52" s="91"/>
      <c r="U52" s="91"/>
      <c r="V52" s="91"/>
      <c r="W52" s="91"/>
      <c r="X52" s="91"/>
      <c r="Y52" s="91"/>
      <c r="Z52" s="91"/>
    </row>
    <row r="53" spans="1:26" s="28" customFormat="1" x14ac:dyDescent="0.15">
      <c r="A53" s="27"/>
      <c r="B53" s="95" t="s">
        <v>387</v>
      </c>
      <c r="C53" s="99" t="s">
        <v>388</v>
      </c>
      <c r="D53" s="97" t="s">
        <v>389</v>
      </c>
      <c r="E53" s="97">
        <f t="shared" si="1"/>
        <v>30</v>
      </c>
      <c r="F53" s="13">
        <v>50000</v>
      </c>
      <c r="G53" s="31"/>
      <c r="H53" s="87"/>
      <c r="I53" s="402"/>
      <c r="J53" s="87"/>
      <c r="K53" s="87"/>
      <c r="L53" s="91"/>
      <c r="M53" s="91"/>
      <c r="N53" s="91"/>
      <c r="O53" s="91"/>
      <c r="P53" s="91"/>
      <c r="Q53" s="91"/>
      <c r="R53" s="91"/>
      <c r="S53" s="91"/>
      <c r="T53" s="91"/>
      <c r="U53" s="91"/>
      <c r="V53" s="91"/>
      <c r="W53" s="91"/>
      <c r="X53" s="91"/>
      <c r="Y53" s="91"/>
      <c r="Z53" s="91"/>
    </row>
    <row r="54" spans="1:26" s="28" customFormat="1" x14ac:dyDescent="0.15">
      <c r="A54" s="27"/>
      <c r="B54" s="95" t="s">
        <v>390</v>
      </c>
      <c r="C54" s="99" t="s">
        <v>391</v>
      </c>
      <c r="D54" s="97" t="s">
        <v>392</v>
      </c>
      <c r="E54" s="97">
        <f t="shared" si="1"/>
        <v>30</v>
      </c>
      <c r="F54" s="13">
        <v>55000</v>
      </c>
      <c r="G54" s="31"/>
      <c r="H54" s="87"/>
      <c r="I54" s="402"/>
      <c r="J54" s="87"/>
      <c r="K54" s="87"/>
      <c r="L54" s="91"/>
      <c r="M54" s="91"/>
      <c r="N54" s="91"/>
      <c r="O54" s="91"/>
      <c r="P54" s="91"/>
      <c r="Q54" s="91"/>
      <c r="R54" s="91"/>
      <c r="S54" s="91"/>
      <c r="T54" s="91"/>
      <c r="U54" s="91"/>
      <c r="V54" s="91"/>
      <c r="W54" s="91"/>
      <c r="X54" s="91"/>
      <c r="Y54" s="91"/>
      <c r="Z54" s="91"/>
    </row>
    <row r="55" spans="1:26" s="28" customFormat="1" x14ac:dyDescent="0.15">
      <c r="A55" s="27"/>
      <c r="B55" s="95" t="s">
        <v>393</v>
      </c>
      <c r="C55" s="99" t="s">
        <v>394</v>
      </c>
      <c r="D55" s="97" t="s">
        <v>395</v>
      </c>
      <c r="E55" s="97">
        <f t="shared" si="1"/>
        <v>30</v>
      </c>
      <c r="F55" s="13">
        <v>60000</v>
      </c>
      <c r="G55" s="31"/>
      <c r="H55" s="87"/>
      <c r="I55" s="402"/>
      <c r="J55" s="87"/>
      <c r="K55" s="87"/>
      <c r="L55" s="91"/>
      <c r="M55" s="91"/>
      <c r="N55" s="91"/>
      <c r="O55" s="91"/>
      <c r="P55" s="91"/>
      <c r="Q55" s="91"/>
      <c r="R55" s="91"/>
      <c r="S55" s="91"/>
      <c r="T55" s="91"/>
      <c r="U55" s="91"/>
      <c r="V55" s="91"/>
      <c r="W55" s="91"/>
      <c r="X55" s="91"/>
      <c r="Y55" s="91"/>
      <c r="Z55" s="91"/>
    </row>
    <row r="56" spans="1:26" s="28" customFormat="1" x14ac:dyDescent="0.15">
      <c r="A56" s="27"/>
      <c r="B56" s="95" t="s">
        <v>396</v>
      </c>
      <c r="C56" s="99" t="s">
        <v>397</v>
      </c>
      <c r="D56" s="97" t="s">
        <v>398</v>
      </c>
      <c r="E56" s="97">
        <f t="shared" si="1"/>
        <v>30</v>
      </c>
      <c r="F56" s="13">
        <v>65000</v>
      </c>
      <c r="G56" s="31"/>
      <c r="H56" s="87"/>
      <c r="I56" s="402"/>
      <c r="J56" s="87"/>
      <c r="K56" s="87"/>
      <c r="L56" s="91"/>
      <c r="M56" s="91"/>
      <c r="N56" s="91"/>
      <c r="O56" s="91"/>
      <c r="P56" s="91"/>
      <c r="Q56" s="91"/>
      <c r="R56" s="91"/>
      <c r="S56" s="91"/>
      <c r="T56" s="91"/>
      <c r="U56" s="91"/>
      <c r="V56" s="91"/>
      <c r="W56" s="91"/>
      <c r="X56" s="91"/>
      <c r="Y56" s="91"/>
      <c r="Z56" s="91"/>
    </row>
    <row r="57" spans="1:26" s="28" customFormat="1" x14ac:dyDescent="0.15">
      <c r="A57" s="27"/>
      <c r="B57" s="95" t="s">
        <v>399</v>
      </c>
      <c r="C57" s="99" t="s">
        <v>400</v>
      </c>
      <c r="D57" s="97" t="s">
        <v>401</v>
      </c>
      <c r="E57" s="97">
        <f t="shared" si="1"/>
        <v>30</v>
      </c>
      <c r="F57" s="13">
        <v>70000</v>
      </c>
      <c r="G57" s="31"/>
      <c r="H57" s="87"/>
      <c r="I57" s="402"/>
      <c r="J57" s="87"/>
      <c r="K57" s="87"/>
      <c r="L57" s="91"/>
      <c r="M57" s="91"/>
      <c r="N57" s="91"/>
      <c r="O57" s="91"/>
      <c r="P57" s="91"/>
      <c r="Q57" s="91"/>
      <c r="R57" s="91"/>
      <c r="S57" s="91"/>
      <c r="T57" s="91"/>
      <c r="U57" s="91"/>
      <c r="V57" s="91"/>
      <c r="W57" s="91"/>
      <c r="X57" s="91"/>
      <c r="Y57" s="91"/>
      <c r="Z57" s="91"/>
    </row>
    <row r="58" spans="1:26" s="28" customFormat="1" x14ac:dyDescent="0.15">
      <c r="A58" s="27"/>
      <c r="B58" s="95" t="s">
        <v>402</v>
      </c>
      <c r="C58" s="99" t="s">
        <v>403</v>
      </c>
      <c r="D58" s="97" t="s">
        <v>404</v>
      </c>
      <c r="E58" s="97">
        <f t="shared" si="1"/>
        <v>30</v>
      </c>
      <c r="F58" s="13">
        <v>75000</v>
      </c>
      <c r="G58" s="31"/>
      <c r="H58" s="87"/>
      <c r="I58" s="402"/>
      <c r="J58" s="87"/>
      <c r="K58" s="87"/>
      <c r="L58" s="91"/>
      <c r="M58" s="91"/>
      <c r="N58" s="91"/>
      <c r="O58" s="91"/>
      <c r="P58" s="91"/>
      <c r="Q58" s="91"/>
      <c r="R58" s="91"/>
      <c r="S58" s="91"/>
      <c r="T58" s="91"/>
      <c r="U58" s="91"/>
      <c r="V58" s="91"/>
      <c r="W58" s="91"/>
      <c r="X58" s="91"/>
      <c r="Y58" s="91"/>
      <c r="Z58" s="91"/>
    </row>
    <row r="59" spans="1:26" s="28" customFormat="1" x14ac:dyDescent="0.15">
      <c r="A59" s="27"/>
      <c r="B59" s="95" t="s">
        <v>405</v>
      </c>
      <c r="C59" s="99" t="s">
        <v>406</v>
      </c>
      <c r="D59" s="97" t="s">
        <v>407</v>
      </c>
      <c r="E59" s="97">
        <f t="shared" si="1"/>
        <v>30</v>
      </c>
      <c r="F59" s="13">
        <v>80000</v>
      </c>
      <c r="G59" s="31"/>
      <c r="H59" s="87"/>
      <c r="I59" s="402"/>
      <c r="J59" s="87"/>
      <c r="K59" s="87"/>
      <c r="L59" s="91"/>
      <c r="M59" s="91"/>
      <c r="N59" s="91"/>
      <c r="O59" s="91"/>
      <c r="P59" s="91"/>
      <c r="Q59" s="91"/>
      <c r="R59" s="91"/>
      <c r="S59" s="91"/>
      <c r="T59" s="91"/>
      <c r="U59" s="91"/>
      <c r="V59" s="91"/>
      <c r="W59" s="91"/>
      <c r="X59" s="91"/>
      <c r="Y59" s="91"/>
      <c r="Z59" s="91"/>
    </row>
    <row r="60" spans="1:26" s="28" customFormat="1" x14ac:dyDescent="0.15">
      <c r="A60" s="27"/>
      <c r="B60" s="95" t="s">
        <v>408</v>
      </c>
      <c r="C60" s="99" t="s">
        <v>409</v>
      </c>
      <c r="D60" s="97" t="s">
        <v>410</v>
      </c>
      <c r="E60" s="97">
        <f t="shared" si="1"/>
        <v>30</v>
      </c>
      <c r="F60" s="13">
        <v>85000</v>
      </c>
      <c r="G60" s="31"/>
      <c r="H60" s="87"/>
      <c r="I60" s="402"/>
      <c r="J60" s="87"/>
      <c r="K60" s="87"/>
      <c r="L60" s="91"/>
      <c r="M60" s="91"/>
      <c r="N60" s="91"/>
      <c r="O60" s="91"/>
      <c r="P60" s="91"/>
      <c r="Q60" s="91"/>
      <c r="R60" s="91"/>
      <c r="S60" s="91"/>
      <c r="T60" s="91"/>
      <c r="U60" s="91"/>
      <c r="V60" s="91"/>
      <c r="W60" s="91"/>
      <c r="X60" s="91"/>
      <c r="Y60" s="91"/>
      <c r="Z60" s="91"/>
    </row>
    <row r="61" spans="1:26" s="28" customFormat="1" x14ac:dyDescent="0.15">
      <c r="A61" s="27"/>
      <c r="B61" s="95" t="s">
        <v>411</v>
      </c>
      <c r="C61" s="99" t="s">
        <v>412</v>
      </c>
      <c r="D61" s="97" t="s">
        <v>413</v>
      </c>
      <c r="E61" s="97">
        <f t="shared" si="1"/>
        <v>30</v>
      </c>
      <c r="F61" s="13">
        <v>90000</v>
      </c>
      <c r="G61" s="31"/>
      <c r="H61" s="87"/>
      <c r="I61" s="402"/>
      <c r="J61" s="87"/>
      <c r="K61" s="87"/>
      <c r="L61" s="91"/>
      <c r="M61" s="91"/>
      <c r="N61" s="91"/>
      <c r="O61" s="91"/>
      <c r="P61" s="91"/>
      <c r="Q61" s="91"/>
      <c r="R61" s="91"/>
      <c r="S61" s="91"/>
      <c r="T61" s="91"/>
      <c r="U61" s="91"/>
      <c r="V61" s="91"/>
      <c r="W61" s="91"/>
      <c r="X61" s="91"/>
      <c r="Y61" s="91"/>
      <c r="Z61" s="91"/>
    </row>
    <row r="62" spans="1:26" s="28" customFormat="1" x14ac:dyDescent="0.15">
      <c r="A62" s="27"/>
      <c r="B62" s="96"/>
      <c r="C62" s="99"/>
      <c r="D62" s="99"/>
      <c r="E62" s="99"/>
      <c r="F62" s="99"/>
      <c r="G62" s="272"/>
      <c r="H62" s="31"/>
      <c r="I62" s="100"/>
      <c r="J62" s="87"/>
      <c r="K62" s="87"/>
      <c r="L62" s="91"/>
      <c r="M62" s="91"/>
      <c r="N62" s="91"/>
      <c r="O62" s="91"/>
      <c r="P62" s="91"/>
      <c r="Q62" s="91"/>
      <c r="R62" s="91"/>
      <c r="S62" s="91"/>
      <c r="T62" s="91"/>
      <c r="U62" s="91"/>
      <c r="V62" s="91"/>
      <c r="W62" s="91"/>
      <c r="X62" s="91"/>
      <c r="Y62" s="91"/>
      <c r="Z62" s="91"/>
    </row>
    <row r="63" spans="1:26" s="87" customFormat="1" x14ac:dyDescent="0.15">
      <c r="A63" s="27"/>
      <c r="B63" s="96"/>
      <c r="C63" s="99"/>
      <c r="D63" s="99"/>
      <c r="E63" s="99"/>
      <c r="F63" s="99"/>
      <c r="G63" s="272"/>
      <c r="H63" s="31"/>
      <c r="I63" s="100"/>
      <c r="L63" s="91"/>
      <c r="M63" s="91"/>
      <c r="N63" s="91"/>
      <c r="O63" s="91"/>
      <c r="P63" s="91"/>
      <c r="Q63" s="91"/>
      <c r="R63" s="91"/>
      <c r="S63" s="91"/>
      <c r="T63" s="91"/>
      <c r="U63" s="91"/>
      <c r="V63" s="91"/>
      <c r="W63" s="91"/>
      <c r="X63" s="91"/>
      <c r="Y63" s="91"/>
      <c r="Z63" s="91"/>
    </row>
    <row r="64" spans="1:26" s="256" customFormat="1" x14ac:dyDescent="0.15">
      <c r="A64" s="30"/>
      <c r="B64" s="238"/>
      <c r="C64" s="65"/>
      <c r="D64" s="65"/>
      <c r="E64" s="65"/>
      <c r="F64" s="239"/>
      <c r="G64" s="66"/>
      <c r="H64" s="86"/>
      <c r="I64" s="66"/>
      <c r="J64" s="356"/>
      <c r="K64" s="356"/>
      <c r="L64" s="56"/>
      <c r="M64" s="56"/>
      <c r="N64" s="56"/>
      <c r="O64" s="56"/>
      <c r="P64" s="56"/>
      <c r="Q64" s="56"/>
      <c r="R64" s="56"/>
      <c r="S64" s="56"/>
      <c r="T64" s="56"/>
      <c r="U64" s="56"/>
      <c r="V64" s="56"/>
      <c r="W64" s="56"/>
      <c r="X64" s="56"/>
      <c r="Y64" s="56"/>
      <c r="Z64" s="56"/>
    </row>
    <row r="65" spans="1:16" ht="21" x14ac:dyDescent="0.15">
      <c r="A65" s="244" t="s">
        <v>414</v>
      </c>
      <c r="B65" s="8"/>
      <c r="C65" s="19"/>
      <c r="D65" s="19"/>
      <c r="E65" s="19"/>
      <c r="F65" s="19"/>
      <c r="G65" s="9"/>
      <c r="H65" s="87"/>
      <c r="I65" s="356"/>
    </row>
    <row r="66" spans="1:16" x14ac:dyDescent="0.15">
      <c r="A66" s="356"/>
      <c r="B66" s="95"/>
      <c r="C66" s="99"/>
      <c r="D66" s="99"/>
      <c r="E66" s="97"/>
      <c r="F66" s="243"/>
      <c r="G66" s="94"/>
      <c r="H66" s="87"/>
      <c r="I66" s="356"/>
    </row>
    <row r="67" spans="1:16" ht="15.5" customHeight="1" x14ac:dyDescent="0.15">
      <c r="A67" s="8" t="s">
        <v>415</v>
      </c>
      <c r="B67" s="8"/>
      <c r="C67" s="19"/>
      <c r="D67" s="19"/>
      <c r="E67" s="19"/>
      <c r="F67" s="19"/>
      <c r="G67" s="9"/>
      <c r="H67" s="87"/>
      <c r="I67" s="356"/>
    </row>
    <row r="68" spans="1:16" ht="27.75" customHeight="1" x14ac:dyDescent="0.15">
      <c r="A68" s="404" t="s">
        <v>416</v>
      </c>
      <c r="B68" s="404"/>
      <c r="C68" s="404"/>
      <c r="D68" s="404"/>
      <c r="E68" s="404"/>
      <c r="F68" s="404"/>
      <c r="G68" s="404"/>
      <c r="H68" s="404"/>
      <c r="I68" s="355"/>
      <c r="J68" s="402"/>
      <c r="K68" s="402"/>
      <c r="L68" s="402"/>
      <c r="M68" s="402"/>
      <c r="N68" s="402"/>
      <c r="O68" s="402"/>
      <c r="P68" s="402"/>
    </row>
    <row r="69" spans="1:16" x14ac:dyDescent="0.15">
      <c r="A69" s="357"/>
      <c r="B69" s="357"/>
      <c r="C69" s="357"/>
      <c r="D69" s="357"/>
      <c r="E69" s="357"/>
      <c r="F69" s="357"/>
      <c r="G69" s="357"/>
      <c r="H69" s="357"/>
      <c r="I69" s="355"/>
      <c r="J69" s="355"/>
      <c r="K69" s="355"/>
      <c r="L69" s="355"/>
      <c r="M69" s="355"/>
      <c r="N69" s="355"/>
      <c r="O69" s="355"/>
      <c r="P69" s="355"/>
    </row>
    <row r="70" spans="1:16" x14ac:dyDescent="0.15">
      <c r="A70" s="356"/>
      <c r="B70" s="95" t="s">
        <v>417</v>
      </c>
      <c r="C70" s="99" t="s">
        <v>418</v>
      </c>
      <c r="D70" s="99" t="s">
        <v>419</v>
      </c>
      <c r="E70" s="97">
        <f t="shared" ref="E70" si="2">LEN(D70)</f>
        <v>35</v>
      </c>
      <c r="F70" s="243">
        <v>995</v>
      </c>
      <c r="G70" s="94"/>
      <c r="H70" s="87"/>
      <c r="I70" s="356"/>
    </row>
    <row r="71" spans="1:16" x14ac:dyDescent="0.15">
      <c r="A71" s="94" t="s">
        <v>420</v>
      </c>
      <c r="B71" s="95"/>
      <c r="C71" s="99"/>
      <c r="D71" s="99"/>
      <c r="E71" s="97"/>
      <c r="F71" s="243"/>
      <c r="G71" s="94"/>
      <c r="H71" s="87"/>
      <c r="I71" s="356"/>
    </row>
    <row r="72" spans="1:16" x14ac:dyDescent="0.15">
      <c r="A72" s="356"/>
      <c r="B72" s="95"/>
      <c r="C72" s="99"/>
      <c r="D72" s="99"/>
      <c r="E72" s="97"/>
      <c r="F72" s="243"/>
      <c r="G72" s="94"/>
      <c r="H72" s="87"/>
      <c r="I72" s="356"/>
    </row>
    <row r="73" spans="1:16" ht="15.5" customHeight="1" x14ac:dyDescent="0.15">
      <c r="A73" s="8" t="s">
        <v>421</v>
      </c>
      <c r="B73" s="8"/>
      <c r="C73" s="19"/>
      <c r="D73" s="19"/>
      <c r="E73" s="19"/>
      <c r="F73" s="19"/>
      <c r="G73" s="9"/>
      <c r="H73" s="87"/>
      <c r="I73" s="356"/>
    </row>
    <row r="74" spans="1:16" x14ac:dyDescent="0.15">
      <c r="A74" s="356"/>
      <c r="B74" s="95" t="s">
        <v>422</v>
      </c>
      <c r="C74" s="99" t="s">
        <v>423</v>
      </c>
      <c r="D74" s="99" t="s">
        <v>424</v>
      </c>
      <c r="E74" s="97">
        <f>LEN(D74)</f>
        <v>26</v>
      </c>
      <c r="F74" s="243">
        <v>100</v>
      </c>
      <c r="G74" s="94"/>
      <c r="H74" s="87"/>
      <c r="I74" s="356"/>
    </row>
    <row r="75" spans="1:16" x14ac:dyDescent="0.15">
      <c r="A75" s="356"/>
      <c r="B75" s="95" t="s">
        <v>425</v>
      </c>
      <c r="C75" s="99" t="s">
        <v>426</v>
      </c>
      <c r="D75" s="99" t="s">
        <v>427</v>
      </c>
      <c r="E75" s="97">
        <f>LEN(D75)</f>
        <v>37</v>
      </c>
      <c r="F75" s="243">
        <v>10</v>
      </c>
      <c r="G75" s="94"/>
      <c r="H75" s="87"/>
      <c r="I75" s="356"/>
    </row>
    <row r="76" spans="1:16" x14ac:dyDescent="0.15">
      <c r="A76" s="356"/>
      <c r="B76" s="95"/>
      <c r="C76" s="99"/>
      <c r="D76" s="99"/>
      <c r="E76" s="97"/>
      <c r="F76" s="243"/>
      <c r="G76" s="94"/>
      <c r="H76" s="87"/>
      <c r="I76" s="356"/>
    </row>
    <row r="77" spans="1:16" ht="15.5" customHeight="1" x14ac:dyDescent="0.15">
      <c r="A77" s="8" t="s">
        <v>428</v>
      </c>
      <c r="B77" s="8"/>
      <c r="C77" s="19"/>
      <c r="D77" s="19"/>
      <c r="E77" s="19"/>
      <c r="F77" s="19"/>
      <c r="G77" s="9"/>
      <c r="H77" s="87"/>
      <c r="I77" s="356"/>
    </row>
    <row r="78" spans="1:16" x14ac:dyDescent="0.15">
      <c r="A78" s="356"/>
      <c r="B78" s="95" t="s">
        <v>429</v>
      </c>
      <c r="C78" s="99" t="s">
        <v>430</v>
      </c>
      <c r="D78" s="94" t="s">
        <v>431</v>
      </c>
      <c r="E78" s="97">
        <f>LEN(D78)</f>
        <v>33</v>
      </c>
      <c r="F78" s="243">
        <v>995</v>
      </c>
      <c r="G78" s="94"/>
      <c r="H78" s="87"/>
      <c r="I78" s="356"/>
    </row>
    <row r="79" spans="1:16" x14ac:dyDescent="0.15">
      <c r="A79" s="356"/>
      <c r="B79" s="95" t="s">
        <v>432</v>
      </c>
      <c r="C79" s="99" t="s">
        <v>433</v>
      </c>
      <c r="D79" s="94" t="s">
        <v>434</v>
      </c>
      <c r="E79" s="97">
        <f>LEN(D79)</f>
        <v>35</v>
      </c>
      <c r="F79" s="243">
        <v>9995</v>
      </c>
      <c r="G79" s="94"/>
      <c r="H79" s="87"/>
      <c r="I79" s="356"/>
    </row>
    <row r="80" spans="1:16" x14ac:dyDescent="0.15">
      <c r="A80" s="356"/>
      <c r="B80" s="95" t="s">
        <v>435</v>
      </c>
      <c r="C80" s="99" t="s">
        <v>436</v>
      </c>
      <c r="D80" s="94" t="s">
        <v>437</v>
      </c>
      <c r="E80" s="97">
        <f>LEN(D80)</f>
        <v>37</v>
      </c>
      <c r="F80" s="243">
        <v>24995</v>
      </c>
      <c r="G80" s="94"/>
      <c r="H80" s="87"/>
      <c r="I80" s="356"/>
    </row>
    <row r="81" spans="1:9" x14ac:dyDescent="0.15">
      <c r="A81" s="356"/>
      <c r="B81" s="95"/>
      <c r="C81" s="99"/>
      <c r="D81" s="242"/>
      <c r="E81" s="227"/>
      <c r="G81" s="272"/>
      <c r="H81" s="87"/>
      <c r="I81" s="356"/>
    </row>
    <row r="82" spans="1:9" x14ac:dyDescent="0.15">
      <c r="A82" s="356"/>
      <c r="B82" s="96"/>
      <c r="C82" s="99"/>
      <c r="D82" s="242"/>
      <c r="E82" s="227"/>
      <c r="G82" s="272"/>
      <c r="H82" s="87"/>
      <c r="I82" s="356"/>
    </row>
    <row r="83" spans="1:9" s="259" customFormat="1" ht="21" x14ac:dyDescent="0.15">
      <c r="A83" s="360" t="s">
        <v>438</v>
      </c>
      <c r="B83" s="35"/>
      <c r="C83" s="257"/>
      <c r="D83" s="257"/>
      <c r="E83" s="257"/>
      <c r="F83" s="257"/>
      <c r="G83" s="258"/>
      <c r="H83" s="264"/>
    </row>
    <row r="84" spans="1:9" s="263" customFormat="1" ht="21" x14ac:dyDescent="0.15">
      <c r="A84" s="261"/>
      <c r="B84" s="262"/>
      <c r="G84" s="264"/>
      <c r="H84" s="264"/>
    </row>
    <row r="85" spans="1:9" x14ac:dyDescent="0.15">
      <c r="A85" s="409" t="s">
        <v>439</v>
      </c>
      <c r="B85" s="409"/>
      <c r="C85" s="409"/>
      <c r="D85" s="409"/>
      <c r="E85" s="409"/>
      <c r="F85" s="409"/>
      <c r="G85" s="409"/>
      <c r="H85" s="409"/>
    </row>
    <row r="86" spans="1:9" x14ac:dyDescent="0.15">
      <c r="A86" s="405" t="s">
        <v>440</v>
      </c>
      <c r="B86" s="405"/>
      <c r="C86" s="405"/>
      <c r="D86" s="405"/>
      <c r="E86" s="405"/>
      <c r="F86" s="405"/>
      <c r="G86" s="405"/>
    </row>
    <row r="87" spans="1:9" ht="14" x14ac:dyDescent="0.15">
      <c r="A87" s="36"/>
      <c r="B87" s="37" t="s">
        <v>290</v>
      </c>
      <c r="C87" s="10" t="s">
        <v>100</v>
      </c>
      <c r="D87" s="10" t="s">
        <v>291</v>
      </c>
      <c r="E87" s="10"/>
      <c r="F87" s="10" t="s">
        <v>102</v>
      </c>
      <c r="G87" s="215"/>
      <c r="H87" s="215"/>
    </row>
    <row r="88" spans="1:9" x14ac:dyDescent="0.15">
      <c r="B88" s="22" t="s">
        <v>441</v>
      </c>
      <c r="C88" s="356" t="s">
        <v>442</v>
      </c>
      <c r="D88" s="220" t="s">
        <v>443</v>
      </c>
      <c r="E88" s="211">
        <f>LEN(D88)</f>
        <v>34</v>
      </c>
      <c r="F88" s="13">
        <v>300</v>
      </c>
      <c r="G88" s="213"/>
      <c r="H88" s="213"/>
    </row>
    <row r="89" spans="1:9" x14ac:dyDescent="0.15">
      <c r="B89" s="22" t="s">
        <v>444</v>
      </c>
      <c r="C89" s="220" t="s">
        <v>445</v>
      </c>
      <c r="D89" s="220" t="s">
        <v>446</v>
      </c>
      <c r="E89" s="211">
        <f t="shared" ref="E89:E96" si="3">LEN(D89)</f>
        <v>34</v>
      </c>
      <c r="F89" s="13">
        <v>900</v>
      </c>
      <c r="G89" s="213"/>
      <c r="H89" s="213"/>
    </row>
    <row r="90" spans="1:9" x14ac:dyDescent="0.15">
      <c r="B90" s="22" t="s">
        <v>447</v>
      </c>
      <c r="C90" s="220" t="s">
        <v>448</v>
      </c>
      <c r="D90" s="220" t="s">
        <v>449</v>
      </c>
      <c r="E90" s="211">
        <f t="shared" si="3"/>
        <v>34</v>
      </c>
      <c r="F90" s="13">
        <v>1500</v>
      </c>
      <c r="G90" s="213"/>
      <c r="H90" s="213"/>
    </row>
    <row r="91" spans="1:9" x14ac:dyDescent="0.15">
      <c r="B91" s="22" t="s">
        <v>450</v>
      </c>
      <c r="C91" s="220" t="s">
        <v>451</v>
      </c>
      <c r="D91" s="220" t="s">
        <v>452</v>
      </c>
      <c r="E91" s="211">
        <f t="shared" si="3"/>
        <v>37</v>
      </c>
      <c r="F91" s="13">
        <v>95</v>
      </c>
      <c r="G91" s="213"/>
      <c r="H91" s="213"/>
    </row>
    <row r="92" spans="1:9" x14ac:dyDescent="0.15">
      <c r="B92" s="22" t="s">
        <v>453</v>
      </c>
      <c r="C92" s="220" t="s">
        <v>454</v>
      </c>
      <c r="D92" s="220" t="s">
        <v>455</v>
      </c>
      <c r="E92" s="211">
        <f t="shared" si="3"/>
        <v>37</v>
      </c>
      <c r="F92" s="13">
        <v>285</v>
      </c>
      <c r="G92" s="213"/>
      <c r="H92" s="213"/>
    </row>
    <row r="93" spans="1:9" x14ac:dyDescent="0.15">
      <c r="B93" s="22" t="s">
        <v>456</v>
      </c>
      <c r="C93" s="220" t="s">
        <v>457</v>
      </c>
      <c r="D93" s="220" t="s">
        <v>458</v>
      </c>
      <c r="E93" s="211">
        <f t="shared" si="3"/>
        <v>37</v>
      </c>
      <c r="F93" s="13">
        <v>475</v>
      </c>
      <c r="G93" s="213"/>
      <c r="H93" s="213"/>
    </row>
    <row r="94" spans="1:9" x14ac:dyDescent="0.15">
      <c r="B94" s="22" t="s">
        <v>459</v>
      </c>
      <c r="C94" s="220" t="s">
        <v>460</v>
      </c>
      <c r="D94" s="220" t="s">
        <v>461</v>
      </c>
      <c r="E94" s="211">
        <f t="shared" si="3"/>
        <v>40</v>
      </c>
      <c r="F94" s="13">
        <v>45</v>
      </c>
      <c r="G94" s="213"/>
      <c r="H94" s="213"/>
    </row>
    <row r="95" spans="1:9" x14ac:dyDescent="0.15">
      <c r="B95" s="22" t="s">
        <v>462</v>
      </c>
      <c r="C95" s="220" t="s">
        <v>463</v>
      </c>
      <c r="D95" s="220" t="s">
        <v>464</v>
      </c>
      <c r="E95" s="211">
        <f t="shared" si="3"/>
        <v>40</v>
      </c>
      <c r="F95" s="13">
        <v>135</v>
      </c>
      <c r="G95" s="213"/>
      <c r="H95" s="213"/>
    </row>
    <row r="96" spans="1:9" x14ac:dyDescent="0.15">
      <c r="B96" s="22" t="s">
        <v>465</v>
      </c>
      <c r="C96" s="220" t="s">
        <v>466</v>
      </c>
      <c r="D96" s="220" t="s">
        <v>467</v>
      </c>
      <c r="E96" s="211">
        <f t="shared" si="3"/>
        <v>40</v>
      </c>
      <c r="F96" s="13">
        <v>225</v>
      </c>
      <c r="G96" s="213"/>
      <c r="H96" s="213"/>
    </row>
    <row r="97" spans="1:9" x14ac:dyDescent="0.15">
      <c r="C97" s="220"/>
      <c r="D97" s="220"/>
      <c r="E97" s="211"/>
      <c r="F97" s="13"/>
      <c r="G97" s="213"/>
      <c r="H97" s="213"/>
    </row>
    <row r="98" spans="1:9" x14ac:dyDescent="0.15">
      <c r="B98" s="22" t="s">
        <v>468</v>
      </c>
      <c r="C98" s="356" t="s">
        <v>469</v>
      </c>
      <c r="D98" s="220" t="s">
        <v>470</v>
      </c>
      <c r="E98" s="211">
        <f>LEN(D98)</f>
        <v>37</v>
      </c>
      <c r="F98" s="13">
        <v>300</v>
      </c>
      <c r="G98" s="213"/>
      <c r="H98" s="213"/>
    </row>
    <row r="99" spans="1:9" x14ac:dyDescent="0.15">
      <c r="B99" s="22" t="s">
        <v>471</v>
      </c>
      <c r="C99" s="220" t="s">
        <v>472</v>
      </c>
      <c r="D99" s="220" t="s">
        <v>473</v>
      </c>
      <c r="E99" s="211">
        <f t="shared" ref="E99" si="4">LEN(D99)</f>
        <v>37</v>
      </c>
      <c r="F99" s="13">
        <v>900</v>
      </c>
      <c r="G99" s="213"/>
      <c r="H99" s="213"/>
    </row>
    <row r="100" spans="1:9" x14ac:dyDescent="0.15">
      <c r="B100" s="22" t="s">
        <v>474</v>
      </c>
      <c r="C100" s="220" t="s">
        <v>475</v>
      </c>
      <c r="D100" s="220" t="s">
        <v>476</v>
      </c>
      <c r="E100" s="211">
        <f>LEN(D100)</f>
        <v>37</v>
      </c>
      <c r="F100" s="13">
        <v>1500</v>
      </c>
      <c r="G100" s="213"/>
      <c r="H100" s="213"/>
    </row>
    <row r="101" spans="1:9" x14ac:dyDescent="0.15">
      <c r="B101" s="22" t="s">
        <v>477</v>
      </c>
      <c r="C101" s="220" t="s">
        <v>478</v>
      </c>
      <c r="D101" s="220" t="s">
        <v>479</v>
      </c>
      <c r="E101" s="211">
        <f t="shared" ref="E101:E106" si="5">LEN(D101)</f>
        <v>37</v>
      </c>
      <c r="F101" s="13">
        <v>95</v>
      </c>
      <c r="G101" s="213"/>
      <c r="H101" s="213"/>
    </row>
    <row r="102" spans="1:9" x14ac:dyDescent="0.15">
      <c r="B102" s="22" t="s">
        <v>480</v>
      </c>
      <c r="C102" s="220" t="s">
        <v>481</v>
      </c>
      <c r="D102" s="220" t="s">
        <v>482</v>
      </c>
      <c r="E102" s="211">
        <f t="shared" si="5"/>
        <v>38</v>
      </c>
      <c r="F102" s="13">
        <v>285</v>
      </c>
      <c r="G102" s="213"/>
      <c r="H102" s="213"/>
    </row>
    <row r="103" spans="1:9" x14ac:dyDescent="0.15">
      <c r="B103" s="22" t="s">
        <v>483</v>
      </c>
      <c r="C103" s="220" t="s">
        <v>484</v>
      </c>
      <c r="D103" s="220" t="s">
        <v>485</v>
      </c>
      <c r="E103" s="211">
        <f t="shared" si="5"/>
        <v>37</v>
      </c>
      <c r="F103" s="13">
        <v>475</v>
      </c>
      <c r="G103" s="213"/>
      <c r="H103" s="213"/>
    </row>
    <row r="104" spans="1:9" x14ac:dyDescent="0.15">
      <c r="B104" s="22" t="s">
        <v>486</v>
      </c>
      <c r="C104" s="220" t="s">
        <v>487</v>
      </c>
      <c r="D104" s="220" t="s">
        <v>488</v>
      </c>
      <c r="E104" s="211">
        <f t="shared" si="5"/>
        <v>39</v>
      </c>
      <c r="F104" s="13">
        <v>45</v>
      </c>
      <c r="G104" s="213"/>
      <c r="H104" s="213"/>
    </row>
    <row r="105" spans="1:9" x14ac:dyDescent="0.15">
      <c r="B105" s="22" t="s">
        <v>489</v>
      </c>
      <c r="C105" s="220" t="s">
        <v>490</v>
      </c>
      <c r="D105" s="220" t="s">
        <v>491</v>
      </c>
      <c r="E105" s="211">
        <f t="shared" si="5"/>
        <v>39</v>
      </c>
      <c r="F105" s="13">
        <v>135</v>
      </c>
      <c r="G105" s="213"/>
      <c r="H105" s="213"/>
    </row>
    <row r="106" spans="1:9" x14ac:dyDescent="0.15">
      <c r="B106" s="22" t="s">
        <v>492</v>
      </c>
      <c r="C106" s="220" t="s">
        <v>493</v>
      </c>
      <c r="D106" s="220" t="s">
        <v>494</v>
      </c>
      <c r="E106" s="211">
        <f t="shared" si="5"/>
        <v>39</v>
      </c>
      <c r="F106" s="13">
        <v>225</v>
      </c>
      <c r="G106" s="213"/>
      <c r="H106" s="213"/>
    </row>
    <row r="107" spans="1:9" x14ac:dyDescent="0.15">
      <c r="C107" s="220"/>
      <c r="D107" s="220"/>
      <c r="E107" s="211"/>
      <c r="F107" s="13"/>
      <c r="G107" s="213"/>
      <c r="H107" s="213"/>
    </row>
    <row r="108" spans="1:9" x14ac:dyDescent="0.15">
      <c r="A108" s="409" t="s">
        <v>495</v>
      </c>
      <c r="B108" s="409"/>
      <c r="C108" s="409"/>
      <c r="D108" s="409"/>
      <c r="E108" s="409"/>
      <c r="F108" s="409"/>
      <c r="G108" s="409"/>
      <c r="H108" s="409"/>
    </row>
    <row r="109" spans="1:9" ht="27" customHeight="1" x14ac:dyDescent="0.15">
      <c r="A109" s="410" t="s">
        <v>496</v>
      </c>
      <c r="B109" s="410"/>
      <c r="C109" s="410"/>
      <c r="G109" s="94"/>
      <c r="H109" s="87"/>
    </row>
    <row r="110" spans="1:9" x14ac:dyDescent="0.15">
      <c r="A110" s="228"/>
      <c r="B110" s="229" t="s">
        <v>99</v>
      </c>
      <c r="C110" s="228" t="s">
        <v>100</v>
      </c>
      <c r="D110" s="228"/>
      <c r="E110" s="228"/>
      <c r="F110" s="228" t="s">
        <v>102</v>
      </c>
      <c r="G110" s="228"/>
      <c r="H110" s="228"/>
      <c r="I110" s="10"/>
    </row>
    <row r="111" spans="1:9" x14ac:dyDescent="0.15">
      <c r="A111" s="94"/>
      <c r="B111" s="22" t="s">
        <v>497</v>
      </c>
      <c r="C111" s="220" t="s">
        <v>498</v>
      </c>
      <c r="D111" s="220" t="s">
        <v>499</v>
      </c>
      <c r="E111" s="211">
        <f>LEN(D111)</f>
        <v>28</v>
      </c>
      <c r="F111" s="13">
        <v>995</v>
      </c>
      <c r="G111" s="94"/>
      <c r="H111" s="87"/>
    </row>
    <row r="112" spans="1:9" x14ac:dyDescent="0.15">
      <c r="A112" s="94"/>
      <c r="B112" s="22" t="s">
        <v>500</v>
      </c>
      <c r="C112" s="220" t="s">
        <v>501</v>
      </c>
      <c r="D112" s="220" t="s">
        <v>502</v>
      </c>
      <c r="E112" s="211">
        <f>LEN(D112)</f>
        <v>31</v>
      </c>
      <c r="F112" s="13">
        <v>100</v>
      </c>
      <c r="G112" s="94"/>
      <c r="H112" s="87"/>
    </row>
    <row r="113" spans="1:26" x14ac:dyDescent="0.15">
      <c r="A113" s="94"/>
      <c r="C113" s="220"/>
      <c r="D113" s="220"/>
      <c r="E113" s="211"/>
      <c r="F113" s="13"/>
      <c r="G113" s="94"/>
      <c r="H113" s="87"/>
    </row>
    <row r="114" spans="1:26" s="87" customFormat="1" x14ac:dyDescent="0.15">
      <c r="A114" s="39"/>
      <c r="B114" s="38"/>
      <c r="E114" s="86"/>
      <c r="F114" s="272"/>
      <c r="G114" s="216"/>
      <c r="H114" s="99"/>
    </row>
    <row r="115" spans="1:26" s="256" customFormat="1" x14ac:dyDescent="0.15">
      <c r="A115" s="30"/>
      <c r="B115" s="238"/>
      <c r="C115" s="65"/>
      <c r="D115" s="65"/>
      <c r="E115" s="65"/>
      <c r="F115" s="239"/>
      <c r="G115" s="66"/>
      <c r="H115" s="86"/>
      <c r="I115" s="66"/>
      <c r="J115" s="356"/>
      <c r="K115" s="356"/>
      <c r="L115" s="56"/>
      <c r="M115" s="56"/>
      <c r="N115" s="56"/>
      <c r="O115" s="56"/>
      <c r="P115" s="56"/>
      <c r="Q115" s="56"/>
      <c r="R115" s="56"/>
      <c r="S115" s="56"/>
      <c r="T115" s="56"/>
      <c r="U115" s="56"/>
      <c r="V115" s="56"/>
      <c r="W115" s="56"/>
      <c r="X115" s="56"/>
      <c r="Y115" s="56"/>
      <c r="Z115" s="56"/>
    </row>
    <row r="116" spans="1:26" s="248" customFormat="1" ht="21" x14ac:dyDescent="0.15">
      <c r="A116" s="407" t="s">
        <v>14</v>
      </c>
      <c r="B116" s="407"/>
      <c r="C116" s="407"/>
      <c r="D116" s="407"/>
      <c r="E116" s="407"/>
      <c r="F116" s="407"/>
      <c r="G116" s="407"/>
      <c r="H116" s="407"/>
    </row>
    <row r="117" spans="1:26" ht="48" customHeight="1" x14ac:dyDescent="0.15">
      <c r="A117" s="408" t="s">
        <v>503</v>
      </c>
      <c r="B117" s="408"/>
      <c r="C117" s="408"/>
      <c r="G117" s="94"/>
      <c r="H117" s="87"/>
    </row>
    <row r="118" spans="1:26" x14ac:dyDescent="0.15">
      <c r="A118" s="87" t="s">
        <v>504</v>
      </c>
      <c r="B118" s="96"/>
      <c r="C118" s="87"/>
      <c r="D118" s="87"/>
      <c r="E118" s="87"/>
      <c r="F118" s="272"/>
      <c r="G118" s="31"/>
      <c r="H118" s="87"/>
      <c r="I118" s="87"/>
    </row>
    <row r="119" spans="1:26" x14ac:dyDescent="0.15">
      <c r="A119" s="228"/>
      <c r="B119" s="229" t="s">
        <v>99</v>
      </c>
      <c r="C119" s="228" t="s">
        <v>100</v>
      </c>
      <c r="D119" s="228"/>
      <c r="E119" s="228"/>
      <c r="F119" s="228" t="s">
        <v>102</v>
      </c>
      <c r="G119" s="228"/>
      <c r="H119" s="228"/>
      <c r="I119" s="10"/>
    </row>
    <row r="120" spans="1:26" x14ac:dyDescent="0.15">
      <c r="A120" s="51"/>
      <c r="B120" s="230" t="s">
        <v>505</v>
      </c>
      <c r="C120" s="86" t="s">
        <v>506</v>
      </c>
      <c r="D120" s="87" t="s">
        <v>507</v>
      </c>
      <c r="E120" s="87">
        <f>LEN(D120)</f>
        <v>36</v>
      </c>
      <c r="F120" s="272">
        <v>9995</v>
      </c>
      <c r="G120" s="31"/>
      <c r="H120" s="100"/>
      <c r="I120" s="87"/>
    </row>
    <row r="121" spans="1:26" x14ac:dyDescent="0.15">
      <c r="A121" s="87" t="s">
        <v>508</v>
      </c>
      <c r="B121" s="87"/>
      <c r="C121" s="87"/>
      <c r="D121" s="87"/>
      <c r="E121" s="87"/>
      <c r="F121" s="87"/>
      <c r="G121" s="87"/>
      <c r="H121" s="87"/>
      <c r="I121" s="87"/>
    </row>
    <row r="122" spans="1:26" x14ac:dyDescent="0.15">
      <c r="A122" s="228"/>
      <c r="B122" s="229" t="s">
        <v>99</v>
      </c>
      <c r="C122" s="228" t="s">
        <v>100</v>
      </c>
      <c r="D122" s="228"/>
      <c r="E122" s="228"/>
      <c r="F122" s="228" t="s">
        <v>102</v>
      </c>
      <c r="G122" s="228"/>
      <c r="H122" s="228"/>
      <c r="I122" s="10"/>
    </row>
    <row r="123" spans="1:26" x14ac:dyDescent="0.15">
      <c r="A123" s="51"/>
      <c r="B123" s="230" t="s">
        <v>509</v>
      </c>
      <c r="C123" s="86" t="s">
        <v>510</v>
      </c>
      <c r="D123" s="87" t="s">
        <v>511</v>
      </c>
      <c r="E123" s="87">
        <f>LEN(D123)</f>
        <v>23</v>
      </c>
      <c r="F123" s="272">
        <v>15</v>
      </c>
      <c r="G123" s="31"/>
      <c r="H123" s="100"/>
      <c r="I123" s="87"/>
    </row>
    <row r="124" spans="1:26" x14ac:dyDescent="0.15">
      <c r="A124" s="94"/>
      <c r="B124" s="94"/>
      <c r="G124" s="94"/>
      <c r="H124" s="87"/>
    </row>
    <row r="125" spans="1:26" x14ac:dyDescent="0.15">
      <c r="A125" s="94"/>
      <c r="B125" s="357"/>
      <c r="C125" s="357"/>
      <c r="D125" s="357"/>
      <c r="E125" s="357"/>
      <c r="G125" s="94"/>
      <c r="H125" s="87"/>
    </row>
    <row r="126" spans="1:26" s="5" customFormat="1" ht="21" x14ac:dyDescent="0.15">
      <c r="A126" s="244" t="s">
        <v>512</v>
      </c>
      <c r="B126" s="8"/>
      <c r="C126" s="9"/>
      <c r="D126" s="9"/>
      <c r="E126" s="9"/>
      <c r="F126" s="9"/>
      <c r="G126" s="9"/>
      <c r="H126" s="87"/>
      <c r="I126" s="94"/>
      <c r="J126" s="94"/>
      <c r="K126" s="94"/>
      <c r="L126" s="94"/>
      <c r="M126" s="94"/>
      <c r="N126" s="94"/>
      <c r="O126" s="94"/>
      <c r="P126" s="94"/>
      <c r="Q126" s="94"/>
      <c r="R126" s="94"/>
      <c r="S126" s="94"/>
      <c r="T126" s="94"/>
      <c r="U126" s="94"/>
      <c r="V126" s="94"/>
      <c r="W126" s="94"/>
      <c r="X126" s="94"/>
      <c r="Y126" s="94"/>
      <c r="Z126" s="94"/>
    </row>
    <row r="127" spans="1:26" s="5" customFormat="1" ht="38.25" customHeight="1" x14ac:dyDescent="0.15">
      <c r="A127" s="404" t="s">
        <v>513</v>
      </c>
      <c r="B127" s="404"/>
      <c r="C127" s="404"/>
      <c r="D127" s="404"/>
      <c r="E127" s="404"/>
      <c r="F127" s="404"/>
      <c r="G127" s="404"/>
      <c r="H127" s="87"/>
      <c r="I127" s="94"/>
      <c r="J127" s="94"/>
      <c r="K127" s="94"/>
      <c r="L127" s="94"/>
      <c r="M127" s="94"/>
      <c r="N127" s="94"/>
      <c r="O127" s="94"/>
      <c r="P127" s="94"/>
      <c r="Q127" s="94"/>
      <c r="R127" s="94"/>
      <c r="S127" s="94"/>
      <c r="T127" s="94"/>
      <c r="U127" s="94"/>
      <c r="V127" s="94"/>
      <c r="W127" s="94"/>
      <c r="X127" s="94"/>
      <c r="Y127" s="94"/>
      <c r="Z127" s="94"/>
    </row>
    <row r="128" spans="1:26" s="5" customFormat="1" ht="14" customHeight="1" x14ac:dyDescent="0.15">
      <c r="A128" s="357" t="s">
        <v>514</v>
      </c>
      <c r="B128" s="357"/>
      <c r="C128" s="357"/>
      <c r="D128" s="357"/>
      <c r="E128" s="357"/>
      <c r="F128" s="357"/>
      <c r="G128" s="357"/>
      <c r="H128" s="87"/>
      <c r="I128" s="94"/>
      <c r="J128" s="94"/>
      <c r="K128" s="94"/>
      <c r="L128" s="94"/>
      <c r="M128" s="94"/>
      <c r="N128" s="94"/>
      <c r="O128" s="94"/>
      <c r="P128" s="94"/>
      <c r="Q128" s="94"/>
      <c r="R128" s="94"/>
      <c r="S128" s="94"/>
      <c r="T128" s="94"/>
      <c r="U128" s="94"/>
      <c r="V128" s="94"/>
      <c r="W128" s="94"/>
      <c r="X128" s="94"/>
      <c r="Y128" s="94"/>
      <c r="Z128" s="94"/>
    </row>
    <row r="129" spans="1:10" s="5" customFormat="1" x14ac:dyDescent="0.15">
      <c r="A129" s="10" t="s">
        <v>515</v>
      </c>
      <c r="B129" s="11" t="s">
        <v>290</v>
      </c>
      <c r="C129" s="10" t="s">
        <v>100</v>
      </c>
      <c r="D129" s="12" t="s">
        <v>101</v>
      </c>
      <c r="E129" s="10"/>
      <c r="F129" s="10" t="s">
        <v>102</v>
      </c>
      <c r="G129" s="10"/>
      <c r="H129" s="228"/>
      <c r="I129" s="10"/>
      <c r="J129" s="94"/>
    </row>
    <row r="130" spans="1:10" s="5" customFormat="1" x14ac:dyDescent="0.15">
      <c r="A130" s="94"/>
      <c r="B130" s="96" t="s">
        <v>516</v>
      </c>
      <c r="C130" s="94" t="s">
        <v>517</v>
      </c>
      <c r="D130" s="94" t="s">
        <v>518</v>
      </c>
      <c r="E130" s="94">
        <f t="shared" ref="E130:E136" si="6">LEN(D130)</f>
        <v>37</v>
      </c>
      <c r="F130" s="13">
        <v>2500</v>
      </c>
      <c r="G130" s="14"/>
      <c r="H130" s="100"/>
      <c r="I130" s="94"/>
      <c r="J130" s="94"/>
    </row>
    <row r="131" spans="1:10" s="5" customFormat="1" x14ac:dyDescent="0.15">
      <c r="A131" s="94"/>
      <c r="B131" s="96" t="s">
        <v>519</v>
      </c>
      <c r="C131" s="94" t="s">
        <v>520</v>
      </c>
      <c r="D131" s="94" t="s">
        <v>521</v>
      </c>
      <c r="E131" s="94">
        <f t="shared" si="6"/>
        <v>37</v>
      </c>
      <c r="F131" s="13">
        <v>3500</v>
      </c>
      <c r="G131" s="14"/>
      <c r="H131" s="100"/>
      <c r="I131" s="94"/>
      <c r="J131" s="94"/>
    </row>
    <row r="132" spans="1:10" s="5" customFormat="1" x14ac:dyDescent="0.15">
      <c r="A132" s="94"/>
      <c r="B132" s="96" t="s">
        <v>522</v>
      </c>
      <c r="C132" s="94" t="s">
        <v>523</v>
      </c>
      <c r="D132" s="94" t="s">
        <v>524</v>
      </c>
      <c r="E132" s="94">
        <f t="shared" si="6"/>
        <v>37</v>
      </c>
      <c r="F132" s="13">
        <v>7000</v>
      </c>
      <c r="G132" s="14"/>
      <c r="H132" s="100"/>
      <c r="I132" s="94"/>
      <c r="J132" s="94"/>
    </row>
    <row r="133" spans="1:10" s="5" customFormat="1" x14ac:dyDescent="0.15">
      <c r="A133" s="94"/>
      <c r="B133" s="96" t="s">
        <v>525</v>
      </c>
      <c r="C133" s="94" t="s">
        <v>526</v>
      </c>
      <c r="D133" s="94" t="s">
        <v>527</v>
      </c>
      <c r="E133" s="94">
        <f t="shared" si="6"/>
        <v>38</v>
      </c>
      <c r="F133" s="13">
        <v>13000</v>
      </c>
      <c r="G133" s="14"/>
      <c r="H133" s="100"/>
      <c r="I133" s="94"/>
      <c r="J133" s="94"/>
    </row>
    <row r="134" spans="1:10" s="5" customFormat="1" x14ac:dyDescent="0.15">
      <c r="A134" s="94"/>
      <c r="B134" s="96" t="s">
        <v>528</v>
      </c>
      <c r="C134" s="94" t="s">
        <v>529</v>
      </c>
      <c r="D134" s="94" t="s">
        <v>530</v>
      </c>
      <c r="E134" s="94">
        <f t="shared" si="6"/>
        <v>38</v>
      </c>
      <c r="F134" s="13">
        <v>30000</v>
      </c>
      <c r="G134" s="14"/>
      <c r="H134" s="100"/>
      <c r="I134" s="94"/>
      <c r="J134" s="94"/>
    </row>
    <row r="135" spans="1:10" s="5" customFormat="1" x14ac:dyDescent="0.15">
      <c r="A135" s="94"/>
      <c r="B135" s="96" t="s">
        <v>531</v>
      </c>
      <c r="C135" s="94" t="s">
        <v>532</v>
      </c>
      <c r="D135" s="94" t="s">
        <v>533</v>
      </c>
      <c r="E135" s="94">
        <f t="shared" si="6"/>
        <v>38</v>
      </c>
      <c r="F135" s="13">
        <v>50000</v>
      </c>
      <c r="G135" s="14"/>
      <c r="H135" s="100"/>
      <c r="I135" s="94"/>
      <c r="J135" s="94"/>
    </row>
    <row r="136" spans="1:10" s="5" customFormat="1" x14ac:dyDescent="0.15">
      <c r="A136" s="94"/>
      <c r="B136" s="96" t="s">
        <v>534</v>
      </c>
      <c r="C136" s="94" t="s">
        <v>535</v>
      </c>
      <c r="D136" s="94" t="s">
        <v>536</v>
      </c>
      <c r="E136" s="94">
        <f t="shared" si="6"/>
        <v>39</v>
      </c>
      <c r="F136" s="13">
        <v>85000</v>
      </c>
      <c r="G136" s="14"/>
      <c r="H136" s="100"/>
      <c r="I136" s="94"/>
      <c r="J136" s="94"/>
    </row>
    <row r="137" spans="1:10" s="5" customFormat="1" x14ac:dyDescent="0.15">
      <c r="A137" s="94" t="s">
        <v>537</v>
      </c>
      <c r="B137" s="95"/>
      <c r="C137" s="94"/>
      <c r="D137" s="94"/>
      <c r="E137" s="94"/>
      <c r="F137" s="13"/>
      <c r="G137" s="14"/>
      <c r="H137" s="87"/>
      <c r="I137" s="94"/>
      <c r="J137" s="94"/>
    </row>
    <row r="138" spans="1:10" s="5" customFormat="1" x14ac:dyDescent="0.15">
      <c r="A138" s="10"/>
      <c r="B138" s="11" t="s">
        <v>290</v>
      </c>
      <c r="C138" s="10" t="s">
        <v>100</v>
      </c>
      <c r="D138" s="10"/>
      <c r="E138" s="10"/>
      <c r="F138" s="10" t="s">
        <v>102</v>
      </c>
      <c r="G138" s="10"/>
      <c r="H138" s="228"/>
      <c r="I138" s="94"/>
      <c r="J138" s="94"/>
    </row>
    <row r="139" spans="1:10" s="5" customFormat="1" x14ac:dyDescent="0.15">
      <c r="A139" s="32"/>
      <c r="B139" s="33" t="s">
        <v>538</v>
      </c>
      <c r="C139" s="94" t="s">
        <v>539</v>
      </c>
      <c r="D139" s="94" t="s">
        <v>540</v>
      </c>
      <c r="E139" s="94">
        <f t="shared" ref="E139:E145" si="7">LEN(D139)</f>
        <v>31</v>
      </c>
      <c r="F139" s="13">
        <v>1800</v>
      </c>
      <c r="G139" s="14"/>
      <c r="H139" s="100"/>
      <c r="I139" s="94"/>
      <c r="J139" s="94"/>
    </row>
    <row r="140" spans="1:10" s="5" customFormat="1" x14ac:dyDescent="0.15">
      <c r="A140" s="94"/>
      <c r="B140" s="96" t="s">
        <v>541</v>
      </c>
      <c r="C140" s="94" t="s">
        <v>542</v>
      </c>
      <c r="D140" s="94" t="s">
        <v>543</v>
      </c>
      <c r="E140" s="94">
        <f t="shared" si="7"/>
        <v>32</v>
      </c>
      <c r="F140" s="13">
        <v>2500</v>
      </c>
      <c r="G140" s="14"/>
      <c r="H140" s="100"/>
      <c r="I140" s="94"/>
      <c r="J140" s="15"/>
    </row>
    <row r="141" spans="1:10" s="5" customFormat="1" x14ac:dyDescent="0.15">
      <c r="A141" s="94"/>
      <c r="B141" s="95" t="s">
        <v>544</v>
      </c>
      <c r="C141" s="94" t="s">
        <v>545</v>
      </c>
      <c r="D141" s="94" t="s">
        <v>546</v>
      </c>
      <c r="E141" s="94">
        <f t="shared" si="7"/>
        <v>32</v>
      </c>
      <c r="F141" s="13">
        <v>4000</v>
      </c>
      <c r="G141" s="14"/>
      <c r="H141" s="100"/>
      <c r="I141" s="94"/>
      <c r="J141" s="94"/>
    </row>
    <row r="142" spans="1:10" s="5" customFormat="1" x14ac:dyDescent="0.15">
      <c r="A142" s="94"/>
      <c r="B142" s="95" t="s">
        <v>547</v>
      </c>
      <c r="C142" s="94" t="s">
        <v>548</v>
      </c>
      <c r="D142" s="94" t="s">
        <v>549</v>
      </c>
      <c r="E142" s="94">
        <f t="shared" si="7"/>
        <v>33</v>
      </c>
      <c r="F142" s="13">
        <v>7000</v>
      </c>
      <c r="G142" s="14"/>
      <c r="H142" s="100"/>
      <c r="I142" s="94"/>
      <c r="J142" s="94"/>
    </row>
    <row r="143" spans="1:10" s="5" customFormat="1" x14ac:dyDescent="0.15">
      <c r="A143" s="94"/>
      <c r="B143" s="95" t="s">
        <v>550</v>
      </c>
      <c r="C143" s="94" t="s">
        <v>551</v>
      </c>
      <c r="D143" s="94" t="s">
        <v>552</v>
      </c>
      <c r="E143" s="94">
        <f t="shared" si="7"/>
        <v>34</v>
      </c>
      <c r="F143" s="13">
        <v>20000</v>
      </c>
      <c r="G143" s="14"/>
      <c r="H143" s="100"/>
      <c r="I143" s="94"/>
      <c r="J143" s="94"/>
    </row>
    <row r="144" spans="1:10" s="5" customFormat="1" x14ac:dyDescent="0.15">
      <c r="A144" s="94"/>
      <c r="B144" s="95" t="s">
        <v>553</v>
      </c>
      <c r="C144" s="94" t="s">
        <v>554</v>
      </c>
      <c r="D144" s="94" t="s">
        <v>555</v>
      </c>
      <c r="E144" s="94">
        <f t="shared" si="7"/>
        <v>34</v>
      </c>
      <c r="F144" s="13">
        <v>24000</v>
      </c>
      <c r="G144" s="14"/>
      <c r="H144" s="100"/>
      <c r="I144" s="94"/>
      <c r="J144" s="94"/>
    </row>
    <row r="145" spans="1:26" s="5" customFormat="1" x14ac:dyDescent="0.15">
      <c r="A145" s="94"/>
      <c r="B145" s="95" t="s">
        <v>556</v>
      </c>
      <c r="C145" s="94" t="s">
        <v>557</v>
      </c>
      <c r="D145" s="94" t="s">
        <v>558</v>
      </c>
      <c r="E145" s="94">
        <f t="shared" si="7"/>
        <v>35</v>
      </c>
      <c r="F145" s="13">
        <v>40000</v>
      </c>
      <c r="G145" s="14"/>
      <c r="H145" s="100"/>
      <c r="I145" s="94"/>
      <c r="J145" s="94"/>
      <c r="K145" s="94"/>
      <c r="L145" s="94"/>
      <c r="M145" s="94"/>
      <c r="N145" s="94"/>
      <c r="O145" s="94"/>
      <c r="P145" s="94"/>
      <c r="Q145" s="94"/>
      <c r="R145" s="94"/>
      <c r="S145" s="94"/>
      <c r="T145" s="94"/>
      <c r="U145" s="94"/>
      <c r="V145" s="94"/>
      <c r="W145" s="94"/>
      <c r="X145" s="94"/>
      <c r="Y145" s="94"/>
      <c r="Z145" s="94"/>
    </row>
    <row r="146" spans="1:26" s="5" customFormat="1" x14ac:dyDescent="0.15">
      <c r="A146" s="94"/>
      <c r="B146" s="95"/>
      <c r="C146" s="94"/>
      <c r="D146" s="94"/>
      <c r="E146" s="94"/>
      <c r="F146" s="13"/>
      <c r="G146" s="14"/>
      <c r="H146" s="100"/>
      <c r="I146" s="94"/>
      <c r="J146" s="94"/>
      <c r="K146" s="94"/>
      <c r="L146" s="94"/>
      <c r="M146" s="94"/>
      <c r="N146" s="94"/>
      <c r="O146" s="94"/>
      <c r="P146" s="94"/>
      <c r="Q146" s="94"/>
      <c r="R146" s="94"/>
      <c r="S146" s="94"/>
      <c r="T146" s="94"/>
      <c r="U146" s="94"/>
      <c r="V146" s="94"/>
      <c r="W146" s="94"/>
      <c r="X146" s="94"/>
      <c r="Y146" s="94"/>
      <c r="Z146" s="94"/>
    </row>
    <row r="147" spans="1:26" s="5" customFormat="1" x14ac:dyDescent="0.15">
      <c r="A147" s="94" t="s">
        <v>559</v>
      </c>
      <c r="B147" s="94" t="s">
        <v>560</v>
      </c>
      <c r="C147" s="94"/>
      <c r="D147" s="94"/>
      <c r="E147" s="94"/>
      <c r="F147" s="94"/>
      <c r="G147" s="94"/>
      <c r="H147" s="87"/>
      <c r="I147" s="94"/>
      <c r="J147" s="94"/>
      <c r="K147" s="94"/>
      <c r="L147" s="94"/>
      <c r="M147" s="94"/>
      <c r="N147" s="94"/>
      <c r="O147" s="94"/>
      <c r="P147" s="94"/>
      <c r="Q147" s="94"/>
      <c r="R147" s="94"/>
      <c r="S147" s="94"/>
      <c r="T147" s="94"/>
      <c r="U147" s="94"/>
      <c r="V147" s="94"/>
      <c r="W147" s="94"/>
      <c r="X147" s="94"/>
      <c r="Y147" s="94"/>
      <c r="Z147" s="94"/>
    </row>
    <row r="148" spans="1:26" s="5" customFormat="1" x14ac:dyDescent="0.15">
      <c r="A148" s="94"/>
      <c r="B148" s="94" t="s">
        <v>561</v>
      </c>
      <c r="C148" s="94"/>
      <c r="D148" s="94"/>
      <c r="E148" s="94"/>
      <c r="F148" s="94"/>
      <c r="G148" s="94"/>
      <c r="H148" s="87"/>
      <c r="I148" s="94"/>
      <c r="J148" s="94"/>
      <c r="K148" s="94"/>
      <c r="L148" s="94"/>
      <c r="M148" s="94"/>
      <c r="N148" s="94"/>
      <c r="O148" s="94"/>
      <c r="P148" s="94"/>
      <c r="Q148" s="94"/>
      <c r="R148" s="94"/>
      <c r="S148" s="94"/>
      <c r="T148" s="94"/>
      <c r="U148" s="94"/>
      <c r="V148" s="94"/>
      <c r="W148" s="94"/>
      <c r="X148" s="94"/>
      <c r="Y148" s="94"/>
      <c r="Z148" s="94"/>
    </row>
    <row r="149" spans="1:26" s="5" customFormat="1" x14ac:dyDescent="0.15">
      <c r="A149" s="94"/>
      <c r="B149" s="94" t="s">
        <v>562</v>
      </c>
      <c r="C149" s="94"/>
      <c r="D149" s="94"/>
      <c r="E149" s="94"/>
      <c r="F149" s="94"/>
      <c r="G149" s="94"/>
      <c r="H149" s="87"/>
      <c r="I149" s="94"/>
      <c r="J149" s="94"/>
      <c r="K149" s="94"/>
      <c r="L149" s="94"/>
      <c r="M149" s="94"/>
      <c r="N149" s="94"/>
      <c r="O149" s="94"/>
      <c r="P149" s="94"/>
      <c r="Q149" s="94"/>
      <c r="R149" s="94"/>
      <c r="S149" s="94"/>
      <c r="T149" s="94"/>
      <c r="U149" s="94"/>
      <c r="V149" s="94"/>
      <c r="W149" s="94"/>
      <c r="X149" s="94"/>
      <c r="Y149" s="94"/>
      <c r="Z149" s="94"/>
    </row>
    <row r="150" spans="1:26" s="5" customFormat="1" x14ac:dyDescent="0.15">
      <c r="A150" s="94"/>
      <c r="B150" s="94" t="s">
        <v>563</v>
      </c>
      <c r="C150" s="94"/>
      <c r="D150" s="94"/>
      <c r="E150" s="94"/>
      <c r="F150" s="94"/>
      <c r="G150" s="94"/>
      <c r="H150" s="87"/>
      <c r="I150" s="94"/>
      <c r="J150" s="94"/>
      <c r="K150" s="94"/>
      <c r="L150" s="94"/>
      <c r="M150" s="94"/>
      <c r="N150" s="94"/>
      <c r="O150" s="94"/>
      <c r="P150" s="94"/>
      <c r="Q150" s="94"/>
      <c r="R150" s="94"/>
      <c r="S150" s="94"/>
      <c r="T150" s="94"/>
      <c r="U150" s="94"/>
      <c r="V150" s="94"/>
      <c r="W150" s="94"/>
      <c r="X150" s="94"/>
      <c r="Y150" s="94"/>
      <c r="Z150" s="94"/>
    </row>
    <row r="151" spans="1:26" x14ac:dyDescent="0.15">
      <c r="A151" s="94"/>
      <c r="B151" s="94"/>
      <c r="G151" s="94"/>
      <c r="H151" s="87"/>
    </row>
    <row r="152" spans="1:26" s="5" customFormat="1" x14ac:dyDescent="0.15">
      <c r="A152" s="96" t="s">
        <v>564</v>
      </c>
      <c r="B152" s="96"/>
      <c r="C152" s="87"/>
      <c r="D152" s="87"/>
      <c r="E152" s="87"/>
      <c r="F152" s="87"/>
      <c r="G152" s="87"/>
      <c r="H152" s="87"/>
      <c r="I152" s="94"/>
      <c r="J152" s="94"/>
      <c r="K152" s="94"/>
      <c r="L152" s="94"/>
      <c r="M152" s="94"/>
      <c r="N152" s="94"/>
      <c r="O152" s="94"/>
      <c r="P152" s="94"/>
      <c r="Q152" s="94"/>
      <c r="R152" s="94"/>
      <c r="S152" s="94"/>
      <c r="T152" s="94"/>
      <c r="U152" s="94"/>
      <c r="V152" s="94"/>
      <c r="W152" s="94"/>
      <c r="X152" s="94"/>
      <c r="Y152" s="94"/>
      <c r="Z152" s="94"/>
    </row>
    <row r="153" spans="1:26" s="5" customFormat="1" ht="14.5" customHeight="1" x14ac:dyDescent="0.15">
      <c r="A153" s="404" t="s">
        <v>565</v>
      </c>
      <c r="B153" s="404"/>
      <c r="C153" s="404"/>
      <c r="D153" s="404"/>
      <c r="E153" s="404"/>
      <c r="F153" s="404"/>
      <c r="G153" s="404"/>
      <c r="H153" s="86"/>
      <c r="I153" s="94"/>
      <c r="J153" s="94"/>
      <c r="K153" s="94"/>
      <c r="L153" s="94"/>
      <c r="M153" s="94"/>
      <c r="N153" s="94"/>
      <c r="O153" s="94"/>
      <c r="P153" s="94"/>
      <c r="Q153" s="94"/>
      <c r="R153" s="94"/>
      <c r="S153" s="94"/>
      <c r="T153" s="94"/>
      <c r="U153" s="94"/>
      <c r="V153" s="94"/>
      <c r="W153" s="94"/>
      <c r="X153" s="94"/>
      <c r="Y153" s="94"/>
      <c r="Z153" s="94"/>
    </row>
    <row r="154" spans="1:26" x14ac:dyDescent="0.15">
      <c r="A154" s="94"/>
      <c r="B154" s="94"/>
      <c r="G154" s="94"/>
      <c r="H154" s="87"/>
    </row>
    <row r="155" spans="1:26" s="248" customFormat="1" ht="21" x14ac:dyDescent="0.15">
      <c r="A155" s="244" t="s">
        <v>566</v>
      </c>
      <c r="B155" s="244"/>
      <c r="C155" s="245"/>
      <c r="D155" s="245"/>
      <c r="E155" s="245"/>
      <c r="F155" s="245"/>
      <c r="G155" s="246"/>
      <c r="H155" s="265"/>
      <c r="I155" s="247"/>
      <c r="L155" s="249"/>
      <c r="M155" s="249"/>
      <c r="N155" s="249"/>
      <c r="O155" s="249"/>
      <c r="P155" s="249"/>
      <c r="Q155" s="249"/>
      <c r="R155" s="249"/>
      <c r="S155" s="249"/>
      <c r="T155" s="249"/>
      <c r="U155" s="249"/>
      <c r="V155" s="249"/>
      <c r="W155" s="249"/>
      <c r="X155" s="249"/>
      <c r="Y155" s="249"/>
      <c r="Z155" s="249"/>
    </row>
    <row r="156" spans="1:26" s="16" customFormat="1" x14ac:dyDescent="0.15">
      <c r="A156" s="30"/>
      <c r="B156" s="356"/>
      <c r="C156" s="356"/>
      <c r="D156" s="65"/>
      <c r="E156" s="65"/>
      <c r="F156" s="239"/>
      <c r="G156" s="66"/>
      <c r="H156" s="86"/>
      <c r="I156" s="66"/>
      <c r="J156" s="356"/>
      <c r="K156" s="356"/>
      <c r="L156" s="56"/>
      <c r="M156" s="56"/>
      <c r="N156" s="56"/>
      <c r="O156" s="56"/>
      <c r="P156" s="56"/>
      <c r="Q156" s="56"/>
      <c r="R156" s="56"/>
      <c r="S156" s="56"/>
      <c r="T156" s="56"/>
      <c r="U156" s="56"/>
      <c r="V156" s="56"/>
      <c r="W156" s="56"/>
      <c r="X156" s="56"/>
      <c r="Y156" s="56"/>
      <c r="Z156" s="56"/>
    </row>
    <row r="157" spans="1:26" s="256" customFormat="1" ht="26" x14ac:dyDescent="0.15">
      <c r="A157" s="30"/>
      <c r="B157" s="98" t="s">
        <v>567</v>
      </c>
      <c r="C157" s="97" t="s">
        <v>568</v>
      </c>
      <c r="D157" s="97" t="s">
        <v>569</v>
      </c>
      <c r="E157" s="97"/>
      <c r="F157" s="268">
        <v>495</v>
      </c>
      <c r="G157" s="66"/>
      <c r="H157" s="86"/>
      <c r="I157" s="66"/>
      <c r="J157" s="356"/>
      <c r="K157" s="356"/>
      <c r="L157" s="56"/>
      <c r="M157" s="56"/>
      <c r="N157" s="56"/>
      <c r="O157" s="56"/>
      <c r="P157" s="56"/>
      <c r="Q157" s="56"/>
      <c r="R157" s="56"/>
      <c r="S157" s="56"/>
      <c r="T157" s="56"/>
      <c r="U157" s="56"/>
      <c r="V157" s="56"/>
      <c r="W157" s="56"/>
      <c r="X157" s="56"/>
      <c r="Y157" s="56"/>
      <c r="Z157" s="56"/>
    </row>
    <row r="158" spans="1:26" s="266" customFormat="1" x14ac:dyDescent="0.15">
      <c r="A158" s="30"/>
      <c r="B158" s="98" t="s">
        <v>570</v>
      </c>
      <c r="C158" s="97" t="s">
        <v>571</v>
      </c>
      <c r="D158" s="97" t="s">
        <v>572</v>
      </c>
      <c r="E158" s="97"/>
      <c r="F158" s="268">
        <v>75</v>
      </c>
      <c r="G158" s="66"/>
      <c r="H158" s="86"/>
      <c r="I158" s="66"/>
      <c r="J158" s="356"/>
      <c r="K158" s="356"/>
      <c r="L158" s="56"/>
      <c r="M158" s="56"/>
      <c r="N158" s="56"/>
      <c r="O158" s="56"/>
      <c r="P158" s="56"/>
      <c r="Q158" s="56"/>
      <c r="R158" s="56"/>
      <c r="S158" s="56"/>
      <c r="T158" s="56"/>
      <c r="U158" s="56"/>
      <c r="V158" s="56"/>
      <c r="W158" s="56"/>
      <c r="X158" s="56"/>
      <c r="Y158" s="56"/>
      <c r="Z158" s="56"/>
    </row>
    <row r="159" spans="1:26" s="67" customFormat="1" x14ac:dyDescent="0.15">
      <c r="A159" s="64"/>
      <c r="B159" s="95" t="s">
        <v>573</v>
      </c>
      <c r="C159" s="97" t="s">
        <v>574</v>
      </c>
      <c r="D159" s="97" t="s">
        <v>575</v>
      </c>
      <c r="E159" s="65">
        <f>LEN(D159)</f>
        <v>39</v>
      </c>
      <c r="F159" s="13">
        <v>195</v>
      </c>
      <c r="H159" s="240"/>
      <c r="I159" s="359"/>
      <c r="J159" s="77"/>
      <c r="L159" s="241"/>
      <c r="M159" s="241"/>
      <c r="N159" s="241"/>
      <c r="O159" s="241"/>
      <c r="P159" s="241"/>
      <c r="Q159" s="241"/>
      <c r="R159" s="241"/>
      <c r="S159" s="241"/>
      <c r="T159" s="241"/>
      <c r="U159" s="241"/>
      <c r="V159" s="241"/>
      <c r="W159" s="241"/>
      <c r="X159" s="241"/>
      <c r="Y159" s="241"/>
      <c r="Z159" s="241"/>
    </row>
    <row r="160" spans="1:26" s="67" customFormat="1" x14ac:dyDescent="0.15">
      <c r="A160" s="64"/>
      <c r="B160" s="95"/>
      <c r="C160" s="97"/>
      <c r="D160" s="97"/>
      <c r="E160" s="65"/>
      <c r="F160" s="97"/>
      <c r="G160" s="13"/>
      <c r="H160" s="240"/>
      <c r="I160" s="359"/>
      <c r="J160" s="77"/>
      <c r="L160" s="241"/>
      <c r="M160" s="241"/>
      <c r="N160" s="241"/>
      <c r="O160" s="241"/>
      <c r="P160" s="241"/>
      <c r="Q160" s="241"/>
      <c r="R160" s="241"/>
      <c r="S160" s="241"/>
      <c r="T160" s="241"/>
      <c r="U160" s="241"/>
      <c r="V160" s="241"/>
      <c r="W160" s="241"/>
      <c r="X160" s="241"/>
      <c r="Y160" s="241"/>
      <c r="Z160" s="241"/>
    </row>
    <row r="161" spans="1:13" s="248" customFormat="1" ht="21" x14ac:dyDescent="0.15">
      <c r="H161" s="267"/>
    </row>
    <row r="162" spans="1:13" s="5" customFormat="1" ht="47.75" customHeight="1" x14ac:dyDescent="0.15">
      <c r="A162" s="407" t="s">
        <v>576</v>
      </c>
      <c r="B162" s="407"/>
      <c r="C162" s="407"/>
      <c r="D162" s="407"/>
      <c r="E162" s="407"/>
      <c r="F162" s="407"/>
      <c r="G162" s="407"/>
      <c r="H162" s="407"/>
      <c r="I162" s="407"/>
      <c r="J162" s="407"/>
      <c r="K162" s="355"/>
      <c r="L162" s="355"/>
      <c r="M162" s="355"/>
    </row>
    <row r="163" spans="1:13" ht="59" customHeight="1" x14ac:dyDescent="0.15">
      <c r="A163" s="408" t="s">
        <v>577</v>
      </c>
      <c r="B163" s="408"/>
      <c r="C163" s="408"/>
      <c r="D163" s="361"/>
      <c r="E163" s="361"/>
      <c r="G163" s="94"/>
      <c r="H163" s="94"/>
      <c r="J163" s="87"/>
    </row>
    <row r="164" spans="1:13" ht="14" x14ac:dyDescent="0.15">
      <c r="A164" s="212"/>
    </row>
    <row r="165" spans="1:13" x14ac:dyDescent="0.15">
      <c r="A165" s="361"/>
      <c r="B165" s="354"/>
      <c r="C165" s="354"/>
      <c r="D165" s="354"/>
      <c r="E165" s="354"/>
      <c r="G165" s="94"/>
      <c r="H165" s="94"/>
      <c r="J165" s="87"/>
    </row>
    <row r="166" spans="1:13" x14ac:dyDescent="0.15">
      <c r="A166" s="8" t="s">
        <v>578</v>
      </c>
      <c r="B166" s="8"/>
      <c r="C166" s="19"/>
      <c r="D166" s="19"/>
      <c r="E166" s="19"/>
      <c r="F166" s="19"/>
      <c r="G166" s="19"/>
      <c r="H166" s="19"/>
      <c r="I166" s="9"/>
      <c r="J166" s="87"/>
    </row>
    <row r="167" spans="1:13" x14ac:dyDescent="0.15">
      <c r="A167" s="87" t="s">
        <v>579</v>
      </c>
      <c r="B167" s="96"/>
      <c r="C167" s="87"/>
      <c r="D167" s="87"/>
      <c r="E167" s="87"/>
      <c r="F167" s="87"/>
      <c r="G167" s="87"/>
      <c r="H167" s="272"/>
      <c r="I167" s="31"/>
      <c r="J167" s="87"/>
    </row>
    <row r="168" spans="1:13" x14ac:dyDescent="0.15">
      <c r="A168" s="228"/>
      <c r="B168" s="37" t="s">
        <v>290</v>
      </c>
      <c r="C168" s="228" t="s">
        <v>100</v>
      </c>
      <c r="D168" s="228"/>
      <c r="E168" s="228"/>
      <c r="F168" s="228" t="s">
        <v>102</v>
      </c>
      <c r="G168" s="228"/>
      <c r="H168" s="228"/>
      <c r="I168" s="228"/>
      <c r="J168" s="228"/>
    </row>
    <row r="169" spans="1:13" ht="78" x14ac:dyDescent="0.15">
      <c r="A169" s="51"/>
      <c r="B169" s="230" t="s">
        <v>5287</v>
      </c>
      <c r="C169" s="86" t="s">
        <v>5288</v>
      </c>
      <c r="D169" s="86" t="s">
        <v>582</v>
      </c>
      <c r="E169" s="86">
        <f t="shared" ref="E169" si="8">LEN(D169)</f>
        <v>39</v>
      </c>
      <c r="F169" s="272">
        <v>995</v>
      </c>
      <c r="G169" s="87"/>
      <c r="H169" s="272"/>
      <c r="I169" s="31"/>
      <c r="J169" s="100"/>
    </row>
    <row r="170" spans="1:13" x14ac:dyDescent="0.15">
      <c r="A170" s="87" t="s">
        <v>583</v>
      </c>
      <c r="B170" s="87"/>
      <c r="C170" s="87"/>
      <c r="D170" s="87"/>
      <c r="E170" s="87"/>
      <c r="F170" s="87"/>
      <c r="G170" s="87"/>
      <c r="H170" s="87"/>
      <c r="I170" s="87"/>
      <c r="J170" s="87"/>
    </row>
    <row r="171" spans="1:13" x14ac:dyDescent="0.15">
      <c r="A171" s="228"/>
      <c r="B171" s="37" t="s">
        <v>290</v>
      </c>
      <c r="C171" s="228" t="s">
        <v>100</v>
      </c>
      <c r="D171" s="228"/>
      <c r="E171" s="228"/>
      <c r="F171" s="228" t="s">
        <v>102</v>
      </c>
      <c r="G171" s="228"/>
      <c r="H171" s="228"/>
      <c r="I171" s="228"/>
      <c r="J171" s="228"/>
    </row>
    <row r="172" spans="1:13" ht="26" x14ac:dyDescent="0.15">
      <c r="B172" s="22" t="s">
        <v>5387</v>
      </c>
      <c r="C172" s="365" t="s">
        <v>5388</v>
      </c>
      <c r="D172" s="94" t="s">
        <v>5389</v>
      </c>
      <c r="E172" s="86">
        <f t="shared" ref="E172:E183" si="9">LEN(D172)</f>
        <v>39</v>
      </c>
      <c r="F172" s="88">
        <v>14</v>
      </c>
      <c r="G172" s="94"/>
      <c r="H172" s="22"/>
      <c r="I172" s="22"/>
      <c r="J172" s="99"/>
    </row>
    <row r="173" spans="1:13" ht="26" x14ac:dyDescent="0.15">
      <c r="B173" s="22" t="s">
        <v>5390</v>
      </c>
      <c r="C173" s="365" t="s">
        <v>5391</v>
      </c>
      <c r="D173" s="94" t="s">
        <v>5392</v>
      </c>
      <c r="E173" s="86">
        <f t="shared" si="9"/>
        <v>40</v>
      </c>
      <c r="F173" s="88">
        <v>10</v>
      </c>
      <c r="G173" s="94"/>
      <c r="H173" s="22"/>
      <c r="I173" s="22"/>
      <c r="J173" s="99"/>
    </row>
    <row r="174" spans="1:13" ht="26" x14ac:dyDescent="0.15">
      <c r="B174" s="22" t="s">
        <v>5393</v>
      </c>
      <c r="C174" s="365" t="s">
        <v>5394</v>
      </c>
      <c r="D174" s="94" t="s">
        <v>5395</v>
      </c>
      <c r="E174" s="86">
        <f t="shared" si="9"/>
        <v>40</v>
      </c>
      <c r="F174" s="88">
        <v>7</v>
      </c>
      <c r="G174" s="94"/>
      <c r="H174" s="22"/>
      <c r="I174" s="22"/>
      <c r="J174" s="99"/>
    </row>
    <row r="175" spans="1:13" ht="26" x14ac:dyDescent="0.15">
      <c r="B175" s="22" t="s">
        <v>590</v>
      </c>
      <c r="C175" s="365" t="s">
        <v>5396</v>
      </c>
      <c r="D175" s="94" t="s">
        <v>5397</v>
      </c>
      <c r="E175" s="86">
        <f t="shared" si="9"/>
        <v>40</v>
      </c>
      <c r="F175" s="88">
        <v>5</v>
      </c>
      <c r="G175" s="94"/>
      <c r="H175" s="22"/>
      <c r="I175" s="22"/>
      <c r="J175" s="99"/>
    </row>
    <row r="176" spans="1:13" ht="26" x14ac:dyDescent="0.15">
      <c r="B176" s="22" t="s">
        <v>5398</v>
      </c>
      <c r="C176" s="365" t="s">
        <v>5399</v>
      </c>
      <c r="D176" s="94" t="s">
        <v>5400</v>
      </c>
      <c r="E176" s="86">
        <f t="shared" si="9"/>
        <v>39</v>
      </c>
      <c r="F176" s="88">
        <v>28</v>
      </c>
      <c r="G176" s="94"/>
      <c r="H176" s="22"/>
      <c r="I176" s="22"/>
      <c r="J176" s="99"/>
    </row>
    <row r="177" spans="1:10" ht="26" x14ac:dyDescent="0.15">
      <c r="B177" s="22" t="s">
        <v>5401</v>
      </c>
      <c r="C177" s="365" t="s">
        <v>5402</v>
      </c>
      <c r="D177" s="94" t="s">
        <v>5403</v>
      </c>
      <c r="E177" s="86">
        <f t="shared" si="9"/>
        <v>40</v>
      </c>
      <c r="F177" s="88">
        <v>20</v>
      </c>
      <c r="G177" s="94"/>
      <c r="H177" s="22"/>
      <c r="I177" s="22"/>
      <c r="J177" s="99"/>
    </row>
    <row r="178" spans="1:10" ht="26" x14ac:dyDescent="0.15">
      <c r="B178" s="22" t="s">
        <v>5404</v>
      </c>
      <c r="C178" s="365" t="s">
        <v>5405</v>
      </c>
      <c r="D178" s="94" t="s">
        <v>5406</v>
      </c>
      <c r="E178" s="86">
        <f t="shared" si="9"/>
        <v>40</v>
      </c>
      <c r="F178" s="88">
        <v>14</v>
      </c>
      <c r="G178" s="94"/>
      <c r="H178" s="22"/>
      <c r="I178" s="22"/>
      <c r="J178" s="99"/>
    </row>
    <row r="179" spans="1:10" ht="26" x14ac:dyDescent="0.15">
      <c r="B179" s="22" t="s">
        <v>602</v>
      </c>
      <c r="C179" s="365" t="s">
        <v>5407</v>
      </c>
      <c r="D179" s="94" t="s">
        <v>5408</v>
      </c>
      <c r="E179" s="86">
        <f t="shared" si="9"/>
        <v>40</v>
      </c>
      <c r="F179" s="88">
        <v>10</v>
      </c>
      <c r="G179" s="94"/>
      <c r="H179" s="22"/>
      <c r="I179" s="22"/>
      <c r="J179" s="99"/>
    </row>
    <row r="180" spans="1:10" ht="26" x14ac:dyDescent="0.15">
      <c r="B180" s="22" t="s">
        <v>5409</v>
      </c>
      <c r="C180" s="365" t="s">
        <v>5410</v>
      </c>
      <c r="D180" s="94" t="s">
        <v>5411</v>
      </c>
      <c r="E180" s="86">
        <f t="shared" si="9"/>
        <v>39</v>
      </c>
      <c r="F180" s="88">
        <v>42</v>
      </c>
      <c r="G180" s="94"/>
      <c r="H180" s="22"/>
      <c r="I180" s="22"/>
      <c r="J180" s="99"/>
    </row>
    <row r="181" spans="1:10" ht="26" x14ac:dyDescent="0.15">
      <c r="B181" s="22" t="s">
        <v>5412</v>
      </c>
      <c r="C181" s="365" t="s">
        <v>5413</v>
      </c>
      <c r="D181" s="94" t="s">
        <v>5414</v>
      </c>
      <c r="E181" s="86">
        <f t="shared" si="9"/>
        <v>40</v>
      </c>
      <c r="F181" s="88">
        <v>30</v>
      </c>
      <c r="G181" s="94"/>
      <c r="H181" s="22"/>
      <c r="I181" s="22"/>
      <c r="J181" s="99"/>
    </row>
    <row r="182" spans="1:10" ht="26" x14ac:dyDescent="0.15">
      <c r="B182" s="22" t="s">
        <v>5415</v>
      </c>
      <c r="C182" s="365" t="s">
        <v>5416</v>
      </c>
      <c r="D182" s="94" t="s">
        <v>5417</v>
      </c>
      <c r="E182" s="86">
        <f t="shared" si="9"/>
        <v>40</v>
      </c>
      <c r="F182" s="88">
        <v>21</v>
      </c>
      <c r="G182" s="94"/>
      <c r="H182" s="22"/>
      <c r="I182" s="22"/>
      <c r="J182" s="99"/>
    </row>
    <row r="183" spans="1:10" ht="26" x14ac:dyDescent="0.15">
      <c r="B183" s="22" t="s">
        <v>614</v>
      </c>
      <c r="C183" s="365" t="s">
        <v>5418</v>
      </c>
      <c r="D183" s="94" t="s">
        <v>5419</v>
      </c>
      <c r="E183" s="86">
        <f t="shared" si="9"/>
        <v>40</v>
      </c>
      <c r="F183" s="88">
        <v>15</v>
      </c>
      <c r="G183" s="94"/>
      <c r="H183" s="22"/>
      <c r="I183" s="22"/>
      <c r="J183" s="99"/>
    </row>
    <row r="184" spans="1:10" x14ac:dyDescent="0.15">
      <c r="C184" s="356"/>
      <c r="D184" s="356"/>
      <c r="E184" s="99"/>
      <c r="F184" s="272"/>
      <c r="G184" s="94"/>
      <c r="H184" s="22"/>
      <c r="I184" s="22"/>
      <c r="J184" s="99"/>
    </row>
    <row r="185" spans="1:10" x14ac:dyDescent="0.15">
      <c r="A185" s="8" t="s">
        <v>620</v>
      </c>
      <c r="B185" s="8"/>
      <c r="C185" s="19"/>
      <c r="D185" s="19"/>
      <c r="E185" s="19"/>
      <c r="F185" s="19"/>
      <c r="G185" s="19"/>
      <c r="H185" s="19"/>
      <c r="I185" s="9"/>
      <c r="J185" s="87"/>
    </row>
    <row r="186" spans="1:10" x14ac:dyDescent="0.15">
      <c r="A186" s="87" t="s">
        <v>583</v>
      </c>
      <c r="B186" s="87"/>
      <c r="C186" s="87"/>
      <c r="D186" s="87"/>
      <c r="E186" s="87"/>
      <c r="F186" s="87"/>
      <c r="G186" s="87"/>
      <c r="H186" s="87"/>
      <c r="I186" s="87"/>
      <c r="J186" s="87"/>
    </row>
    <row r="187" spans="1:10" x14ac:dyDescent="0.15">
      <c r="A187" s="228"/>
      <c r="B187" s="37" t="s">
        <v>290</v>
      </c>
      <c r="C187" s="228" t="s">
        <v>100</v>
      </c>
      <c r="D187" s="228"/>
      <c r="E187" s="228"/>
      <c r="F187" s="228" t="s">
        <v>102</v>
      </c>
      <c r="G187" s="228"/>
      <c r="H187" s="228"/>
      <c r="I187" s="228"/>
      <c r="J187" s="228"/>
    </row>
    <row r="188" spans="1:10" ht="26" x14ac:dyDescent="0.15">
      <c r="B188" s="22" t="s">
        <v>5420</v>
      </c>
      <c r="C188" s="365" t="s">
        <v>5421</v>
      </c>
      <c r="D188" s="94" t="s">
        <v>5422</v>
      </c>
      <c r="E188" s="86">
        <f t="shared" ref="E188:E199" si="10">LEN(D188)</f>
        <v>37</v>
      </c>
      <c r="F188" s="88">
        <v>16.100000000000001</v>
      </c>
      <c r="G188" s="94"/>
      <c r="H188" s="22"/>
      <c r="I188" s="22"/>
      <c r="J188" s="99"/>
    </row>
    <row r="189" spans="1:10" ht="26" x14ac:dyDescent="0.15">
      <c r="B189" s="22" t="s">
        <v>5423</v>
      </c>
      <c r="C189" s="365" t="s">
        <v>5424</v>
      </c>
      <c r="D189" s="94" t="s">
        <v>5425</v>
      </c>
      <c r="E189" s="86">
        <f t="shared" si="10"/>
        <v>38</v>
      </c>
      <c r="F189" s="88">
        <v>11.5</v>
      </c>
      <c r="G189" s="94"/>
      <c r="H189" s="22"/>
      <c r="I189" s="22"/>
      <c r="J189" s="99"/>
    </row>
    <row r="190" spans="1:10" ht="26" x14ac:dyDescent="0.15">
      <c r="B190" s="22" t="s">
        <v>5426</v>
      </c>
      <c r="C190" s="365" t="s">
        <v>5427</v>
      </c>
      <c r="D190" s="94" t="s">
        <v>5428</v>
      </c>
      <c r="E190" s="86">
        <f t="shared" si="10"/>
        <v>38</v>
      </c>
      <c r="F190" s="88">
        <v>8.1</v>
      </c>
      <c r="G190" s="94"/>
      <c r="H190" s="22"/>
      <c r="I190" s="22"/>
      <c r="J190" s="99"/>
    </row>
    <row r="191" spans="1:10" ht="26" x14ac:dyDescent="0.15">
      <c r="B191" s="22" t="s">
        <v>627</v>
      </c>
      <c r="C191" s="365" t="s">
        <v>5429</v>
      </c>
      <c r="D191" s="94" t="s">
        <v>5430</v>
      </c>
      <c r="E191" s="86">
        <f t="shared" si="10"/>
        <v>38</v>
      </c>
      <c r="F191" s="88">
        <v>5.8</v>
      </c>
      <c r="G191" s="94"/>
      <c r="H191" s="22"/>
      <c r="I191" s="22"/>
      <c r="J191" s="99"/>
    </row>
    <row r="192" spans="1:10" ht="26" x14ac:dyDescent="0.15">
      <c r="B192" s="22" t="s">
        <v>5431</v>
      </c>
      <c r="C192" s="365" t="s">
        <v>5432</v>
      </c>
      <c r="D192" s="94" t="s">
        <v>5433</v>
      </c>
      <c r="E192" s="86">
        <f t="shared" si="10"/>
        <v>37</v>
      </c>
      <c r="F192" s="88">
        <v>32.200000000000003</v>
      </c>
      <c r="G192" s="94"/>
      <c r="H192" s="22"/>
      <c r="I192" s="22"/>
      <c r="J192" s="99"/>
    </row>
    <row r="193" spans="1:10" ht="26" x14ac:dyDescent="0.15">
      <c r="B193" s="22" t="s">
        <v>5434</v>
      </c>
      <c r="C193" s="365" t="s">
        <v>5435</v>
      </c>
      <c r="D193" s="94" t="s">
        <v>5436</v>
      </c>
      <c r="E193" s="86">
        <f t="shared" si="10"/>
        <v>38</v>
      </c>
      <c r="F193" s="88">
        <v>23</v>
      </c>
      <c r="G193" s="94"/>
      <c r="H193" s="22"/>
      <c r="I193" s="22"/>
      <c r="J193" s="99"/>
    </row>
    <row r="194" spans="1:10" ht="26" x14ac:dyDescent="0.15">
      <c r="B194" s="22" t="s">
        <v>5437</v>
      </c>
      <c r="C194" s="365" t="s">
        <v>5438</v>
      </c>
      <c r="D194" s="94" t="s">
        <v>5439</v>
      </c>
      <c r="E194" s="86">
        <f t="shared" si="10"/>
        <v>38</v>
      </c>
      <c r="F194" s="88">
        <v>16.100000000000001</v>
      </c>
      <c r="G194" s="94"/>
      <c r="H194" s="22"/>
      <c r="I194" s="22"/>
      <c r="J194" s="99"/>
    </row>
    <row r="195" spans="1:10" ht="26" x14ac:dyDescent="0.15">
      <c r="B195" s="22" t="s">
        <v>639</v>
      </c>
      <c r="C195" s="365" t="s">
        <v>5440</v>
      </c>
      <c r="D195" s="94" t="s">
        <v>5441</v>
      </c>
      <c r="E195" s="86">
        <f t="shared" si="10"/>
        <v>38</v>
      </c>
      <c r="F195" s="88">
        <v>11.5</v>
      </c>
      <c r="G195" s="94"/>
      <c r="H195" s="22"/>
      <c r="I195" s="22"/>
      <c r="J195" s="99"/>
    </row>
    <row r="196" spans="1:10" ht="26" x14ac:dyDescent="0.15">
      <c r="B196" s="22" t="s">
        <v>5442</v>
      </c>
      <c r="C196" s="365" t="s">
        <v>5443</v>
      </c>
      <c r="D196" s="94" t="s">
        <v>5444</v>
      </c>
      <c r="E196" s="86">
        <f t="shared" si="10"/>
        <v>37</v>
      </c>
      <c r="F196" s="88">
        <v>48.3</v>
      </c>
      <c r="G196" s="94"/>
      <c r="H196" s="22"/>
      <c r="I196" s="22"/>
      <c r="J196" s="99"/>
    </row>
    <row r="197" spans="1:10" ht="26" x14ac:dyDescent="0.15">
      <c r="B197" s="22" t="s">
        <v>5445</v>
      </c>
      <c r="C197" s="365" t="s">
        <v>5446</v>
      </c>
      <c r="D197" s="94" t="s">
        <v>5447</v>
      </c>
      <c r="E197" s="86">
        <f t="shared" si="10"/>
        <v>38</v>
      </c>
      <c r="F197" s="88">
        <v>34.5</v>
      </c>
      <c r="G197" s="94"/>
      <c r="H197" s="22"/>
      <c r="I197" s="22"/>
      <c r="J197" s="99"/>
    </row>
    <row r="198" spans="1:10" ht="26" x14ac:dyDescent="0.15">
      <c r="B198" s="22" t="s">
        <v>5448</v>
      </c>
      <c r="C198" s="365" t="s">
        <v>5449</v>
      </c>
      <c r="D198" s="94" t="s">
        <v>5450</v>
      </c>
      <c r="E198" s="86">
        <f t="shared" si="10"/>
        <v>38</v>
      </c>
      <c r="F198" s="88">
        <v>24.2</v>
      </c>
      <c r="G198" s="94"/>
      <c r="H198" s="22"/>
      <c r="I198" s="22"/>
      <c r="J198" s="99"/>
    </row>
    <row r="199" spans="1:10" ht="26" x14ac:dyDescent="0.15">
      <c r="B199" s="22" t="s">
        <v>651</v>
      </c>
      <c r="C199" s="365" t="s">
        <v>5451</v>
      </c>
      <c r="D199" s="94" t="s">
        <v>5452</v>
      </c>
      <c r="E199" s="86">
        <f t="shared" si="10"/>
        <v>38</v>
      </c>
      <c r="F199" s="88">
        <v>17.3</v>
      </c>
      <c r="G199" s="94"/>
      <c r="H199" s="22"/>
      <c r="I199" s="22"/>
      <c r="J199" s="99"/>
    </row>
    <row r="200" spans="1:10" x14ac:dyDescent="0.15">
      <c r="G200" s="94"/>
      <c r="H200" s="22"/>
      <c r="I200" s="22"/>
      <c r="J200" s="99"/>
    </row>
    <row r="201" spans="1:10" x14ac:dyDescent="0.15">
      <c r="A201" s="8" t="s">
        <v>657</v>
      </c>
      <c r="B201" s="8"/>
      <c r="C201" s="19"/>
      <c r="D201" s="19"/>
      <c r="E201" s="19"/>
      <c r="F201" s="19"/>
      <c r="G201" s="19"/>
      <c r="H201" s="19"/>
      <c r="I201" s="9"/>
      <c r="J201" s="87"/>
    </row>
    <row r="202" spans="1:10" x14ac:dyDescent="0.15">
      <c r="A202" s="87" t="s">
        <v>658</v>
      </c>
      <c r="B202" s="87"/>
      <c r="C202" s="87"/>
      <c r="D202" s="87"/>
      <c r="E202" s="87"/>
      <c r="F202" s="87"/>
      <c r="G202" s="87"/>
      <c r="H202" s="87"/>
      <c r="I202" s="87"/>
      <c r="J202" s="87"/>
    </row>
    <row r="203" spans="1:10" x14ac:dyDescent="0.15">
      <c r="A203" s="228"/>
      <c r="B203" s="37" t="s">
        <v>290</v>
      </c>
      <c r="C203" s="228" t="s">
        <v>100</v>
      </c>
      <c r="D203" s="228"/>
      <c r="E203" s="228"/>
      <c r="F203" s="228" t="s">
        <v>102</v>
      </c>
      <c r="G203" s="228"/>
      <c r="H203" s="228"/>
      <c r="I203" s="228"/>
      <c r="J203" s="228"/>
    </row>
    <row r="204" spans="1:10" ht="26" x14ac:dyDescent="0.15">
      <c r="B204" s="21" t="s">
        <v>5453</v>
      </c>
      <c r="C204" s="395" t="s">
        <v>5475</v>
      </c>
      <c r="D204" s="94" t="s">
        <v>5389</v>
      </c>
      <c r="E204" s="86">
        <f t="shared" ref="E204:E215" si="11">LEN(D204)</f>
        <v>39</v>
      </c>
      <c r="F204" s="88">
        <v>14</v>
      </c>
      <c r="G204" s="94"/>
      <c r="H204" s="22"/>
      <c r="I204" s="22"/>
      <c r="J204" s="99"/>
    </row>
    <row r="205" spans="1:10" ht="26" x14ac:dyDescent="0.15">
      <c r="B205" s="21" t="s">
        <v>5454</v>
      </c>
      <c r="C205" s="395" t="s">
        <v>5476</v>
      </c>
      <c r="D205" s="94" t="s">
        <v>5392</v>
      </c>
      <c r="E205" s="86">
        <f t="shared" si="11"/>
        <v>40</v>
      </c>
      <c r="F205" s="88">
        <v>10</v>
      </c>
      <c r="G205" s="94"/>
      <c r="H205" s="22"/>
      <c r="I205" s="22"/>
      <c r="J205" s="99"/>
    </row>
    <row r="206" spans="1:10" ht="26" x14ac:dyDescent="0.15">
      <c r="B206" s="21" t="s">
        <v>5455</v>
      </c>
      <c r="C206" s="395" t="s">
        <v>5477</v>
      </c>
      <c r="D206" s="94" t="s">
        <v>5395</v>
      </c>
      <c r="E206" s="86">
        <f t="shared" si="11"/>
        <v>40</v>
      </c>
      <c r="F206" s="88">
        <v>7</v>
      </c>
      <c r="G206" s="94"/>
      <c r="H206" s="22"/>
      <c r="I206" s="22"/>
      <c r="J206" s="99"/>
    </row>
    <row r="207" spans="1:10" ht="26" x14ac:dyDescent="0.15">
      <c r="B207" s="21" t="s">
        <v>662</v>
      </c>
      <c r="C207" s="395" t="s">
        <v>5478</v>
      </c>
      <c r="D207" s="94" t="s">
        <v>5397</v>
      </c>
      <c r="E207" s="86">
        <f t="shared" si="11"/>
        <v>40</v>
      </c>
      <c r="F207" s="88">
        <v>5</v>
      </c>
      <c r="G207" s="94"/>
      <c r="H207" s="22"/>
      <c r="I207" s="22"/>
      <c r="J207" s="99"/>
    </row>
    <row r="208" spans="1:10" ht="26" x14ac:dyDescent="0.15">
      <c r="B208" s="21" t="s">
        <v>5456</v>
      </c>
      <c r="C208" s="395" t="s">
        <v>5479</v>
      </c>
      <c r="D208" s="94" t="s">
        <v>5400</v>
      </c>
      <c r="E208" s="86">
        <f t="shared" si="11"/>
        <v>39</v>
      </c>
      <c r="F208" s="88">
        <v>28</v>
      </c>
      <c r="G208" s="94"/>
      <c r="H208" s="22"/>
      <c r="I208" s="22"/>
      <c r="J208" s="99"/>
    </row>
    <row r="209" spans="1:11" ht="26" x14ac:dyDescent="0.15">
      <c r="B209" s="21" t="s">
        <v>5457</v>
      </c>
      <c r="C209" s="395" t="s">
        <v>5480</v>
      </c>
      <c r="D209" s="94" t="s">
        <v>5403</v>
      </c>
      <c r="E209" s="86">
        <f t="shared" si="11"/>
        <v>40</v>
      </c>
      <c r="F209" s="88">
        <v>20</v>
      </c>
      <c r="G209" s="94"/>
      <c r="H209" s="22"/>
      <c r="I209" s="22"/>
      <c r="J209" s="99"/>
    </row>
    <row r="210" spans="1:11" ht="26" x14ac:dyDescent="0.15">
      <c r="B210" s="21" t="s">
        <v>5458</v>
      </c>
      <c r="C210" s="395" t="s">
        <v>5481</v>
      </c>
      <c r="D210" s="94" t="s">
        <v>5406</v>
      </c>
      <c r="E210" s="86">
        <f t="shared" si="11"/>
        <v>40</v>
      </c>
      <c r="F210" s="88">
        <v>14</v>
      </c>
      <c r="G210" s="94"/>
      <c r="H210" s="22"/>
      <c r="I210" s="22"/>
      <c r="J210" s="99"/>
    </row>
    <row r="211" spans="1:11" ht="26" x14ac:dyDescent="0.15">
      <c r="B211" s="21" t="s">
        <v>668</v>
      </c>
      <c r="C211" s="395" t="s">
        <v>5482</v>
      </c>
      <c r="D211" s="94" t="s">
        <v>5408</v>
      </c>
      <c r="E211" s="86">
        <f t="shared" si="11"/>
        <v>40</v>
      </c>
      <c r="F211" s="88">
        <v>10</v>
      </c>
      <c r="G211" s="94"/>
      <c r="H211" s="22"/>
      <c r="I211" s="22"/>
      <c r="J211" s="99"/>
    </row>
    <row r="212" spans="1:11" ht="26" x14ac:dyDescent="0.15">
      <c r="B212" s="21" t="s">
        <v>5459</v>
      </c>
      <c r="C212" s="395" t="s">
        <v>5483</v>
      </c>
      <c r="D212" s="94" t="s">
        <v>5411</v>
      </c>
      <c r="E212" s="86">
        <f t="shared" si="11"/>
        <v>39</v>
      </c>
      <c r="F212" s="88">
        <v>42</v>
      </c>
      <c r="G212" s="94"/>
      <c r="H212" s="22"/>
      <c r="I212" s="22"/>
      <c r="J212" s="99"/>
    </row>
    <row r="213" spans="1:11" ht="26" x14ac:dyDescent="0.15">
      <c r="B213" s="21" t="s">
        <v>5460</v>
      </c>
      <c r="C213" s="395" t="s">
        <v>5484</v>
      </c>
      <c r="D213" s="94" t="s">
        <v>5414</v>
      </c>
      <c r="E213" s="86">
        <f t="shared" si="11"/>
        <v>40</v>
      </c>
      <c r="F213" s="88">
        <v>30</v>
      </c>
      <c r="G213" s="94"/>
      <c r="H213" s="22"/>
      <c r="I213" s="22"/>
      <c r="J213" s="99"/>
    </row>
    <row r="214" spans="1:11" ht="26" x14ac:dyDescent="0.15">
      <c r="B214" s="21" t="s">
        <v>5461</v>
      </c>
      <c r="C214" s="395" t="s">
        <v>5485</v>
      </c>
      <c r="D214" s="94" t="s">
        <v>5417</v>
      </c>
      <c r="E214" s="86">
        <f t="shared" si="11"/>
        <v>40</v>
      </c>
      <c r="F214" s="88">
        <v>21</v>
      </c>
      <c r="G214" s="94"/>
      <c r="H214" s="22"/>
      <c r="I214" s="22"/>
      <c r="J214" s="99"/>
    </row>
    <row r="215" spans="1:11" ht="26" x14ac:dyDescent="0.15">
      <c r="B215" s="21" t="s">
        <v>674</v>
      </c>
      <c r="C215" s="395" t="s">
        <v>5486</v>
      </c>
      <c r="D215" s="94" t="s">
        <v>5419</v>
      </c>
      <c r="E215" s="86">
        <f t="shared" si="11"/>
        <v>40</v>
      </c>
      <c r="F215" s="88">
        <v>15</v>
      </c>
      <c r="G215" s="94"/>
      <c r="H215" s="22"/>
      <c r="I215" s="22"/>
      <c r="J215" s="99"/>
    </row>
    <row r="216" spans="1:11" x14ac:dyDescent="0.15">
      <c r="C216" s="356"/>
      <c r="D216" s="356"/>
      <c r="E216" s="356"/>
      <c r="G216" s="94"/>
      <c r="H216" s="22"/>
      <c r="I216" s="22"/>
      <c r="J216" s="99"/>
    </row>
    <row r="217" spans="1:11" x14ac:dyDescent="0.15">
      <c r="A217" s="87" t="s">
        <v>677</v>
      </c>
      <c r="B217" s="87"/>
      <c r="C217" s="87"/>
      <c r="D217" s="87"/>
      <c r="E217" s="87"/>
      <c r="F217" s="87"/>
      <c r="G217" s="87"/>
      <c r="H217" s="87"/>
      <c r="I217" s="87"/>
      <c r="J217" s="87"/>
    </row>
    <row r="218" spans="1:11" x14ac:dyDescent="0.15">
      <c r="A218" s="228"/>
      <c r="B218" s="37" t="s">
        <v>290</v>
      </c>
      <c r="C218" s="228" t="s">
        <v>100</v>
      </c>
      <c r="D218" s="228"/>
      <c r="E218" s="228"/>
      <c r="F218" s="228" t="s">
        <v>102</v>
      </c>
      <c r="G218" s="228"/>
      <c r="H218" s="228"/>
      <c r="I218" s="228"/>
      <c r="J218" s="228"/>
    </row>
    <row r="219" spans="1:11" ht="26" x14ac:dyDescent="0.15">
      <c r="B219" s="21" t="s">
        <v>5462</v>
      </c>
      <c r="C219" s="395" t="s">
        <v>5487</v>
      </c>
      <c r="D219" s="94" t="s">
        <v>5422</v>
      </c>
      <c r="E219" s="86">
        <f t="shared" ref="E219:E228" si="12">LEN(D219)</f>
        <v>37</v>
      </c>
      <c r="F219" s="88">
        <v>16.100000000000001</v>
      </c>
      <c r="G219" s="94"/>
      <c r="H219" s="22"/>
      <c r="I219" s="22"/>
      <c r="J219" s="99"/>
      <c r="K219" s="95"/>
    </row>
    <row r="220" spans="1:11" ht="26" x14ac:dyDescent="0.15">
      <c r="B220" s="21" t="s">
        <v>5463</v>
      </c>
      <c r="C220" s="395" t="s">
        <v>5488</v>
      </c>
      <c r="D220" s="94" t="s">
        <v>5425</v>
      </c>
      <c r="E220" s="86">
        <f t="shared" si="12"/>
        <v>38</v>
      </c>
      <c r="F220" s="88">
        <v>11.5</v>
      </c>
      <c r="G220" s="94"/>
      <c r="H220" s="22"/>
      <c r="I220" s="22"/>
      <c r="J220" s="99"/>
      <c r="K220" s="95"/>
    </row>
    <row r="221" spans="1:11" ht="26" x14ac:dyDescent="0.15">
      <c r="B221" s="21" t="s">
        <v>5464</v>
      </c>
      <c r="C221" s="395" t="s">
        <v>5489</v>
      </c>
      <c r="D221" s="94" t="s">
        <v>5428</v>
      </c>
      <c r="E221" s="86">
        <f t="shared" si="12"/>
        <v>38</v>
      </c>
      <c r="F221" s="88">
        <v>8.1</v>
      </c>
      <c r="G221" s="94"/>
      <c r="H221" s="22"/>
      <c r="I221" s="22"/>
      <c r="J221" s="99"/>
      <c r="K221" s="95"/>
    </row>
    <row r="222" spans="1:11" ht="26" x14ac:dyDescent="0.15">
      <c r="B222" s="21" t="s">
        <v>681</v>
      </c>
      <c r="C222" s="395" t="s">
        <v>5490</v>
      </c>
      <c r="D222" s="94" t="s">
        <v>5430</v>
      </c>
      <c r="E222" s="86">
        <f t="shared" si="12"/>
        <v>38</v>
      </c>
      <c r="F222" s="88">
        <v>5.8</v>
      </c>
      <c r="G222" s="94"/>
      <c r="H222" s="22"/>
      <c r="I222" s="22"/>
      <c r="J222" s="99"/>
      <c r="K222" s="95"/>
    </row>
    <row r="223" spans="1:11" ht="26" x14ac:dyDescent="0.15">
      <c r="B223" s="21" t="s">
        <v>5465</v>
      </c>
      <c r="C223" s="395" t="s">
        <v>5491</v>
      </c>
      <c r="D223" s="94" t="s">
        <v>5433</v>
      </c>
      <c r="E223" s="86">
        <f t="shared" si="12"/>
        <v>37</v>
      </c>
      <c r="F223" s="88">
        <v>32.200000000000003</v>
      </c>
      <c r="G223" s="94"/>
      <c r="H223" s="22"/>
      <c r="I223" s="22"/>
      <c r="J223" s="99"/>
    </row>
    <row r="224" spans="1:11" ht="26" x14ac:dyDescent="0.15">
      <c r="B224" s="21" t="s">
        <v>5466</v>
      </c>
      <c r="C224" s="395" t="s">
        <v>5492</v>
      </c>
      <c r="D224" s="94" t="s">
        <v>5436</v>
      </c>
      <c r="E224" s="86">
        <f t="shared" si="12"/>
        <v>38</v>
      </c>
      <c r="F224" s="88">
        <v>23</v>
      </c>
      <c r="G224" s="94"/>
      <c r="H224" s="22"/>
      <c r="I224" s="22"/>
      <c r="J224" s="99"/>
    </row>
    <row r="225" spans="2:11" ht="26" x14ac:dyDescent="0.15">
      <c r="B225" s="21" t="s">
        <v>5467</v>
      </c>
      <c r="C225" s="395" t="s">
        <v>5493</v>
      </c>
      <c r="D225" s="94" t="s">
        <v>5439</v>
      </c>
      <c r="E225" s="86">
        <f t="shared" si="12"/>
        <v>38</v>
      </c>
      <c r="F225" s="88">
        <v>16.100000000000001</v>
      </c>
      <c r="G225" s="94"/>
      <c r="H225" s="22"/>
      <c r="I225" s="22"/>
      <c r="J225" s="99"/>
      <c r="K225" s="95"/>
    </row>
    <row r="226" spans="2:11" ht="26" x14ac:dyDescent="0.15">
      <c r="B226" s="21" t="s">
        <v>687</v>
      </c>
      <c r="C226" s="395" t="s">
        <v>5494</v>
      </c>
      <c r="D226" s="94" t="s">
        <v>5441</v>
      </c>
      <c r="E226" s="86">
        <f t="shared" si="12"/>
        <v>38</v>
      </c>
      <c r="F226" s="88">
        <v>11.5</v>
      </c>
      <c r="G226" s="94"/>
      <c r="H226" s="22"/>
      <c r="I226" s="22"/>
      <c r="J226" s="99"/>
      <c r="K226" s="95"/>
    </row>
    <row r="227" spans="2:11" ht="26" x14ac:dyDescent="0.15">
      <c r="B227" s="21" t="s">
        <v>5468</v>
      </c>
      <c r="C227" s="395" t="s">
        <v>5495</v>
      </c>
      <c r="D227" s="94" t="s">
        <v>5444</v>
      </c>
      <c r="E227" s="86">
        <f t="shared" si="12"/>
        <v>37</v>
      </c>
      <c r="F227" s="88">
        <v>48.3</v>
      </c>
      <c r="G227" s="94"/>
      <c r="H227" s="22"/>
      <c r="I227" s="22"/>
      <c r="J227" s="99"/>
      <c r="K227" s="95"/>
    </row>
    <row r="228" spans="2:11" ht="26" x14ac:dyDescent="0.15">
      <c r="B228" s="21" t="s">
        <v>5469</v>
      </c>
      <c r="C228" s="395" t="s">
        <v>5496</v>
      </c>
      <c r="D228" s="94" t="s">
        <v>5447</v>
      </c>
      <c r="E228" s="86">
        <f t="shared" si="12"/>
        <v>38</v>
      </c>
      <c r="F228" s="88">
        <v>34.5</v>
      </c>
      <c r="G228" s="94"/>
      <c r="H228" s="22"/>
      <c r="I228" s="22"/>
      <c r="J228" s="99"/>
      <c r="K228" s="95"/>
    </row>
    <row r="229" spans="2:11" ht="26" x14ac:dyDescent="0.15">
      <c r="B229" s="21" t="s">
        <v>5470</v>
      </c>
      <c r="C229" s="395" t="s">
        <v>5497</v>
      </c>
      <c r="D229" s="94" t="s">
        <v>5450</v>
      </c>
      <c r="E229" s="86">
        <f>LEN(D229)</f>
        <v>38</v>
      </c>
      <c r="F229" s="88">
        <v>24.2</v>
      </c>
      <c r="G229" s="94"/>
      <c r="H229" s="22"/>
      <c r="I229" s="22"/>
      <c r="J229" s="99"/>
    </row>
    <row r="230" spans="2:11" ht="26" x14ac:dyDescent="0.15">
      <c r="B230" s="21" t="s">
        <v>693</v>
      </c>
      <c r="C230" s="395" t="s">
        <v>5498</v>
      </c>
      <c r="D230" s="94" t="s">
        <v>5452</v>
      </c>
      <c r="E230" s="86">
        <f>LEN(D230)</f>
        <v>38</v>
      </c>
      <c r="F230" s="88">
        <v>17.3</v>
      </c>
      <c r="G230" s="94"/>
      <c r="H230" s="22"/>
      <c r="I230" s="22"/>
      <c r="J230" s="99"/>
    </row>
    <row r="231" spans="2:11" x14ac:dyDescent="0.15">
      <c r="G231" s="94"/>
      <c r="H231" s="22"/>
      <c r="I231" s="22"/>
      <c r="J231" s="99"/>
    </row>
    <row r="330" spans="1:7" ht="21" x14ac:dyDescent="0.15">
      <c r="A330" s="244" t="s">
        <v>281</v>
      </c>
      <c r="B330" s="244"/>
      <c r="C330" s="244"/>
      <c r="D330" s="244"/>
      <c r="E330" s="244"/>
      <c r="F330" s="244"/>
      <c r="G330" s="244"/>
    </row>
    <row r="331" spans="1:7" x14ac:dyDescent="0.15">
      <c r="A331" s="403" t="s">
        <v>282</v>
      </c>
      <c r="B331" s="403"/>
      <c r="C331" s="403"/>
      <c r="D331" s="403"/>
      <c r="E331" s="403"/>
      <c r="F331" s="403"/>
      <c r="G331" s="403"/>
    </row>
  </sheetData>
  <mergeCells count="15">
    <mergeCell ref="J68:P68"/>
    <mergeCell ref="I33:I61"/>
    <mergeCell ref="A11:H11"/>
    <mergeCell ref="A331:G331"/>
    <mergeCell ref="A127:G127"/>
    <mergeCell ref="A153:G153"/>
    <mergeCell ref="A116:H116"/>
    <mergeCell ref="A117:C117"/>
    <mergeCell ref="A108:H108"/>
    <mergeCell ref="A109:C109"/>
    <mergeCell ref="A85:H85"/>
    <mergeCell ref="A86:G86"/>
    <mergeCell ref="A68:H68"/>
    <mergeCell ref="A162:J162"/>
    <mergeCell ref="A163:C163"/>
  </mergeCells>
  <conditionalFormatting sqref="E81:E82">
    <cfRule type="cellIs" dxfId="5" priority="5" operator="greaterThan">
      <formula>40</formula>
    </cfRule>
    <cfRule type="cellIs" dxfId="4" priority="6" operator="greaterThan">
      <formula>40</formula>
    </cfRule>
  </conditionalFormatting>
  <conditionalFormatting sqref="E70:E72 E74:E76 E78:E80">
    <cfRule type="cellIs" dxfId="3" priority="3" operator="greaterThan">
      <formula>40</formula>
    </cfRule>
    <cfRule type="cellIs" dxfId="2" priority="4" operator="greaterThan">
      <formula>40</formula>
    </cfRule>
  </conditionalFormatting>
  <conditionalFormatting sqref="E66">
    <cfRule type="cellIs" dxfId="1" priority="1" operator="greaterThan">
      <formula>40</formula>
    </cfRule>
    <cfRule type="cellIs" dxfId="0" priority="2" operator="greaterThan">
      <formula>40</formula>
    </cfRule>
  </conditionalFormatting>
  <pageMargins left="0.25" right="0.25" top="0.75" bottom="0.5" header="0.5" footer="0.5"/>
  <pageSetup scale="42" fitToHeight="0" orientation="portrait" r:id="rId1"/>
  <headerFooter alignWithMargins="0">
    <oddHeader>&amp;CMarch Price List</oddHeader>
    <oddFooter>&amp;L&amp;"Arial,Bold"Ruckus Wireless Confidential&amp;C&amp;D&amp;R&amp;P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B111"/>
  <sheetViews>
    <sheetView zoomScale="84" zoomScaleNormal="84" zoomScalePageLayoutView="84" workbookViewId="0"/>
  </sheetViews>
  <sheetFormatPr baseColWidth="10" defaultColWidth="11.5" defaultRowHeight="13" x14ac:dyDescent="0.15"/>
  <cols>
    <col min="1" max="1" width="11.5" style="394"/>
    <col min="2" max="2" width="16.83203125" style="394" bestFit="1" customWidth="1"/>
    <col min="3" max="3" width="163.5" style="394" customWidth="1"/>
    <col min="4" max="4" width="24" style="394" hidden="1" customWidth="1"/>
    <col min="5" max="5" width="16" style="394" hidden="1" customWidth="1"/>
    <col min="6" max="16384" width="11.5" style="394"/>
  </cols>
  <sheetData>
    <row r="6" spans="1:28" ht="23" x14ac:dyDescent="0.15">
      <c r="A6" s="260" t="s">
        <v>5282</v>
      </c>
      <c r="B6" s="244"/>
      <c r="C6" s="252"/>
      <c r="D6" s="252"/>
      <c r="E6" s="252"/>
      <c r="F6" s="252"/>
      <c r="G6" s="253"/>
      <c r="H6" s="253"/>
      <c r="I6" s="254"/>
      <c r="J6" s="244"/>
      <c r="K6" s="252"/>
      <c r="L6" s="252"/>
      <c r="M6" s="252"/>
      <c r="N6" s="252"/>
      <c r="O6" s="253"/>
      <c r="P6" s="253"/>
      <c r="Q6" s="254"/>
      <c r="R6" s="244"/>
      <c r="S6" s="252"/>
      <c r="T6" s="252"/>
      <c r="U6" s="252"/>
      <c r="V6" s="252"/>
      <c r="W6" s="253"/>
      <c r="X6" s="253"/>
    </row>
    <row r="7" spans="1:28" x14ac:dyDescent="0.15">
      <c r="A7" s="94" t="str">
        <f>Contents!A6</f>
        <v>Effective on December 1st 2015</v>
      </c>
      <c r="B7"/>
      <c r="C7"/>
      <c r="D7"/>
      <c r="E7"/>
      <c r="F7"/>
      <c r="G7"/>
      <c r="H7"/>
      <c r="I7"/>
    </row>
    <row r="8" spans="1:28" x14ac:dyDescent="0.15">
      <c r="A8" s="94" t="str">
        <f>Contents!A8</f>
        <v>Version: 20151201_rev1</v>
      </c>
      <c r="B8"/>
      <c r="C8"/>
      <c r="D8"/>
      <c r="E8"/>
      <c r="F8"/>
      <c r="G8"/>
      <c r="H8"/>
      <c r="I8"/>
    </row>
    <row r="9" spans="1:28" s="107" customFormat="1" ht="21" x14ac:dyDescent="0.15">
      <c r="A9" s="411" t="s">
        <v>5283</v>
      </c>
      <c r="B9" s="411"/>
      <c r="C9" s="411"/>
      <c r="D9" s="411"/>
      <c r="E9" s="411"/>
      <c r="F9" s="411"/>
      <c r="G9" s="411"/>
      <c r="H9" s="411"/>
      <c r="I9" s="411"/>
      <c r="J9" s="411"/>
      <c r="K9" s="378"/>
      <c r="L9" s="378"/>
      <c r="M9" s="378"/>
      <c r="N9" s="378"/>
      <c r="O9" s="378"/>
    </row>
    <row r="10" spans="1:28" s="107" customFormat="1" ht="59.5" customHeight="1" x14ac:dyDescent="0.15">
      <c r="A10" s="412" t="s">
        <v>5284</v>
      </c>
      <c r="B10" s="413"/>
      <c r="C10" s="413"/>
      <c r="D10" s="379"/>
      <c r="E10" s="379"/>
      <c r="J10" s="127"/>
    </row>
    <row r="11" spans="1:28" s="107" customFormat="1" x14ac:dyDescent="0.15">
      <c r="A11" s="380"/>
      <c r="B11" s="379"/>
      <c r="C11" s="379"/>
      <c r="D11" s="379"/>
      <c r="E11" s="379"/>
      <c r="J11" s="127"/>
    </row>
    <row r="12" spans="1:28" s="127" customFormat="1" x14ac:dyDescent="0.15">
      <c r="A12" s="110" t="s">
        <v>578</v>
      </c>
      <c r="B12" s="110"/>
      <c r="C12" s="381"/>
      <c r="D12" s="381"/>
      <c r="E12" s="381"/>
      <c r="F12" s="381"/>
      <c r="G12" s="381"/>
      <c r="H12" s="381"/>
      <c r="I12" s="121"/>
      <c r="K12" s="107"/>
      <c r="N12" s="382"/>
      <c r="O12" s="382"/>
      <c r="P12" s="382"/>
      <c r="Q12" s="382"/>
      <c r="R12" s="382"/>
      <c r="S12" s="382"/>
      <c r="T12" s="382"/>
      <c r="U12" s="382"/>
      <c r="V12" s="382"/>
      <c r="W12" s="382"/>
      <c r="X12" s="382"/>
      <c r="Y12" s="382"/>
      <c r="Z12" s="382"/>
      <c r="AA12" s="382"/>
      <c r="AB12" s="382"/>
    </row>
    <row r="13" spans="1:28" s="107" customFormat="1" x14ac:dyDescent="0.15">
      <c r="A13" s="127" t="s">
        <v>579</v>
      </c>
      <c r="B13" s="124"/>
      <c r="C13" s="127"/>
      <c r="D13" s="127"/>
      <c r="E13" s="127"/>
      <c r="F13" s="127"/>
      <c r="G13" s="127"/>
      <c r="H13" s="272"/>
      <c r="I13" s="383"/>
      <c r="J13" s="127"/>
      <c r="K13" s="127"/>
    </row>
    <row r="14" spans="1:28" s="107" customFormat="1" x14ac:dyDescent="0.15">
      <c r="A14" s="384"/>
      <c r="B14" s="117" t="s">
        <v>290</v>
      </c>
      <c r="C14" s="384" t="s">
        <v>100</v>
      </c>
      <c r="D14" s="384" t="s">
        <v>5285</v>
      </c>
      <c r="E14" s="384" t="s">
        <v>5286</v>
      </c>
      <c r="F14" s="384" t="s">
        <v>102</v>
      </c>
      <c r="G14" s="384"/>
      <c r="H14" s="384"/>
      <c r="I14" s="384"/>
      <c r="J14" s="384"/>
      <c r="K14" s="115"/>
    </row>
    <row r="15" spans="1:28" s="107" customFormat="1" ht="78" x14ac:dyDescent="0.15">
      <c r="A15" s="385"/>
      <c r="B15" s="386" t="s">
        <v>5287</v>
      </c>
      <c r="C15" s="86" t="s">
        <v>5288</v>
      </c>
      <c r="D15" s="129" t="s">
        <v>582</v>
      </c>
      <c r="E15" s="129">
        <f>LEN($D15)</f>
        <v>39</v>
      </c>
      <c r="F15" s="272">
        <v>995</v>
      </c>
      <c r="G15" s="127"/>
      <c r="H15" s="272"/>
      <c r="I15" s="383"/>
      <c r="J15" s="387"/>
      <c r="K15" s="127"/>
    </row>
    <row r="16" spans="1:28" s="107" customFormat="1" x14ac:dyDescent="0.15">
      <c r="A16" s="127" t="s">
        <v>583</v>
      </c>
      <c r="B16" s="127"/>
      <c r="C16" s="127"/>
      <c r="D16" s="127"/>
      <c r="E16" s="127"/>
      <c r="F16" s="127"/>
      <c r="G16" s="127"/>
      <c r="H16" s="127"/>
      <c r="I16" s="127"/>
      <c r="J16" s="127"/>
      <c r="K16" s="127"/>
    </row>
    <row r="17" spans="1:28" s="107" customFormat="1" x14ac:dyDescent="0.15">
      <c r="A17" s="384"/>
      <c r="B17" s="117" t="s">
        <v>290</v>
      </c>
      <c r="C17" s="384" t="s">
        <v>100</v>
      </c>
      <c r="D17" s="384"/>
      <c r="E17" s="384"/>
      <c r="F17" s="384" t="s">
        <v>102</v>
      </c>
      <c r="G17" s="384"/>
      <c r="H17" s="384"/>
      <c r="I17" s="384"/>
      <c r="J17" s="384"/>
      <c r="K17" s="115"/>
    </row>
    <row r="18" spans="1:28" s="107" customFormat="1" ht="26" x14ac:dyDescent="0.15">
      <c r="A18" s="109"/>
      <c r="B18" s="108" t="s">
        <v>5289</v>
      </c>
      <c r="C18" s="365" t="s">
        <v>5290</v>
      </c>
      <c r="D18" s="107" t="s">
        <v>5291</v>
      </c>
      <c r="E18" s="129">
        <f>LEN(D18)</f>
        <v>39</v>
      </c>
      <c r="F18" s="88">
        <v>4.2</v>
      </c>
      <c r="H18" s="108"/>
      <c r="I18" s="108"/>
      <c r="J18" s="388"/>
      <c r="K18" s="123"/>
    </row>
    <row r="19" spans="1:28" s="107" customFormat="1" ht="26" x14ac:dyDescent="0.15">
      <c r="A19" s="109"/>
      <c r="B19" s="108" t="s">
        <v>5292</v>
      </c>
      <c r="C19" s="366" t="s">
        <v>5293</v>
      </c>
      <c r="D19" s="107" t="s">
        <v>5294</v>
      </c>
      <c r="E19" s="129">
        <f t="shared" ref="E19:E29" si="0">LEN(D19)</f>
        <v>40</v>
      </c>
      <c r="F19" s="88">
        <v>3</v>
      </c>
      <c r="H19" s="108"/>
      <c r="I19" s="108"/>
      <c r="J19" s="388"/>
      <c r="K19" s="123"/>
    </row>
    <row r="20" spans="1:28" s="107" customFormat="1" ht="26" x14ac:dyDescent="0.15">
      <c r="A20" s="109"/>
      <c r="B20" s="108" t="s">
        <v>5295</v>
      </c>
      <c r="C20" s="366" t="s">
        <v>5296</v>
      </c>
      <c r="D20" s="107" t="s">
        <v>5297</v>
      </c>
      <c r="E20" s="129">
        <f t="shared" si="0"/>
        <v>40</v>
      </c>
      <c r="F20" s="88">
        <v>2.1</v>
      </c>
      <c r="H20" s="108"/>
      <c r="I20" s="108"/>
      <c r="J20" s="388"/>
      <c r="K20" s="123"/>
    </row>
    <row r="21" spans="1:28" s="107" customFormat="1" ht="26" x14ac:dyDescent="0.15">
      <c r="A21" s="109"/>
      <c r="B21" s="108" t="s">
        <v>5298</v>
      </c>
      <c r="C21" s="366" t="s">
        <v>5299</v>
      </c>
      <c r="D21" s="107" t="s">
        <v>5300</v>
      </c>
      <c r="E21" s="129">
        <f t="shared" si="0"/>
        <v>40</v>
      </c>
      <c r="F21" s="88">
        <v>1.5</v>
      </c>
      <c r="H21" s="108"/>
      <c r="I21" s="108"/>
      <c r="J21" s="388"/>
      <c r="K21" s="123"/>
    </row>
    <row r="22" spans="1:28" s="107" customFormat="1" ht="26" x14ac:dyDescent="0.15">
      <c r="A22" s="109"/>
      <c r="B22" s="108" t="s">
        <v>5301</v>
      </c>
      <c r="C22" s="366" t="s">
        <v>5302</v>
      </c>
      <c r="D22" s="107" t="s">
        <v>5303</v>
      </c>
      <c r="E22" s="129">
        <f t="shared" si="0"/>
        <v>39</v>
      </c>
      <c r="F22" s="88">
        <v>8.4</v>
      </c>
      <c r="H22" s="108"/>
      <c r="I22" s="108"/>
      <c r="J22" s="388"/>
    </row>
    <row r="23" spans="1:28" s="107" customFormat="1" ht="26" x14ac:dyDescent="0.15">
      <c r="A23" s="109"/>
      <c r="B23" s="108" t="s">
        <v>5304</v>
      </c>
      <c r="C23" s="366" t="s">
        <v>5305</v>
      </c>
      <c r="D23" s="107" t="s">
        <v>5306</v>
      </c>
      <c r="E23" s="129">
        <f t="shared" si="0"/>
        <v>40</v>
      </c>
      <c r="F23" s="88">
        <v>6</v>
      </c>
      <c r="H23" s="108"/>
      <c r="I23" s="108"/>
      <c r="J23" s="388"/>
    </row>
    <row r="24" spans="1:28" s="107" customFormat="1" ht="26" x14ac:dyDescent="0.15">
      <c r="A24" s="109"/>
      <c r="B24" s="108" t="s">
        <v>5307</v>
      </c>
      <c r="C24" s="366" t="s">
        <v>5308</v>
      </c>
      <c r="D24" s="107" t="s">
        <v>5309</v>
      </c>
      <c r="E24" s="129">
        <f t="shared" si="0"/>
        <v>40</v>
      </c>
      <c r="F24" s="88">
        <v>4.2</v>
      </c>
      <c r="H24" s="108"/>
      <c r="I24" s="108"/>
      <c r="J24" s="388"/>
      <c r="K24" s="123"/>
    </row>
    <row r="25" spans="1:28" s="107" customFormat="1" ht="26" x14ac:dyDescent="0.15">
      <c r="A25" s="109"/>
      <c r="B25" s="108" t="s">
        <v>5310</v>
      </c>
      <c r="C25" s="366" t="s">
        <v>5311</v>
      </c>
      <c r="D25" s="107" t="s">
        <v>5312</v>
      </c>
      <c r="E25" s="129">
        <f t="shared" si="0"/>
        <v>40</v>
      </c>
      <c r="F25" s="88">
        <v>3</v>
      </c>
      <c r="H25" s="108"/>
      <c r="I25" s="108"/>
      <c r="J25" s="388"/>
      <c r="K25" s="123"/>
    </row>
    <row r="26" spans="1:28" s="107" customFormat="1" ht="26" x14ac:dyDescent="0.15">
      <c r="A26" s="109"/>
      <c r="B26" s="108" t="s">
        <v>5313</v>
      </c>
      <c r="C26" s="366" t="s">
        <v>5314</v>
      </c>
      <c r="D26" s="107" t="s">
        <v>5315</v>
      </c>
      <c r="E26" s="129">
        <f t="shared" si="0"/>
        <v>39</v>
      </c>
      <c r="F26" s="88">
        <v>12.6</v>
      </c>
      <c r="H26" s="108"/>
      <c r="I26" s="108"/>
      <c r="J26" s="388"/>
      <c r="K26" s="123"/>
    </row>
    <row r="27" spans="1:28" s="107" customFormat="1" ht="26" x14ac:dyDescent="0.15">
      <c r="A27" s="109"/>
      <c r="B27" s="108" t="s">
        <v>5316</v>
      </c>
      <c r="C27" s="366" t="s">
        <v>5317</v>
      </c>
      <c r="D27" s="107" t="s">
        <v>5318</v>
      </c>
      <c r="E27" s="129">
        <f t="shared" si="0"/>
        <v>40</v>
      </c>
      <c r="F27" s="88">
        <v>9</v>
      </c>
      <c r="H27" s="108"/>
      <c r="I27" s="108"/>
      <c r="J27" s="388"/>
      <c r="K27" s="123"/>
    </row>
    <row r="28" spans="1:28" s="107" customFormat="1" ht="26" x14ac:dyDescent="0.15">
      <c r="A28" s="109"/>
      <c r="B28" s="108" t="s">
        <v>5319</v>
      </c>
      <c r="C28" s="366" t="s">
        <v>5320</v>
      </c>
      <c r="D28" s="107" t="s">
        <v>5321</v>
      </c>
      <c r="E28" s="129">
        <f t="shared" si="0"/>
        <v>40</v>
      </c>
      <c r="F28" s="88">
        <v>6.3</v>
      </c>
      <c r="H28" s="108"/>
      <c r="I28" s="108"/>
      <c r="J28" s="388"/>
    </row>
    <row r="29" spans="1:28" s="107" customFormat="1" ht="26" x14ac:dyDescent="0.15">
      <c r="A29" s="109"/>
      <c r="B29" s="108" t="s">
        <v>5322</v>
      </c>
      <c r="C29" s="366" t="s">
        <v>5323</v>
      </c>
      <c r="D29" s="107" t="s">
        <v>5324</v>
      </c>
      <c r="E29" s="129">
        <f t="shared" si="0"/>
        <v>40</v>
      </c>
      <c r="F29" s="88">
        <v>4.5</v>
      </c>
      <c r="H29" s="108"/>
      <c r="I29" s="108"/>
      <c r="J29" s="388"/>
    </row>
    <row r="30" spans="1:28" s="107" customFormat="1" x14ac:dyDescent="0.15">
      <c r="A30" s="109"/>
      <c r="B30" s="108"/>
      <c r="C30" s="366"/>
      <c r="D30" s="366"/>
      <c r="E30" s="366"/>
      <c r="F30" s="272"/>
      <c r="H30" s="108"/>
      <c r="I30" s="108"/>
      <c r="J30" s="388"/>
      <c r="K30" s="123"/>
    </row>
    <row r="31" spans="1:28" s="127" customFormat="1" x14ac:dyDescent="0.15">
      <c r="A31" s="110" t="s">
        <v>620</v>
      </c>
      <c r="B31" s="110"/>
      <c r="C31" s="381"/>
      <c r="D31" s="381"/>
      <c r="E31" s="381"/>
      <c r="F31" s="381"/>
      <c r="G31" s="381"/>
      <c r="H31" s="381"/>
      <c r="I31" s="121"/>
      <c r="K31" s="107"/>
      <c r="N31" s="382"/>
      <c r="O31" s="382"/>
      <c r="P31" s="382"/>
      <c r="Q31" s="382"/>
      <c r="R31" s="382"/>
      <c r="S31" s="382"/>
      <c r="T31" s="382"/>
      <c r="U31" s="382"/>
      <c r="V31" s="382"/>
      <c r="W31" s="382"/>
      <c r="X31" s="382"/>
      <c r="Y31" s="382"/>
      <c r="Z31" s="382"/>
      <c r="AA31" s="382"/>
      <c r="AB31" s="382"/>
    </row>
    <row r="32" spans="1:28" s="107" customFormat="1" x14ac:dyDescent="0.15">
      <c r="A32" s="127" t="s">
        <v>583</v>
      </c>
      <c r="B32" s="127"/>
      <c r="C32" s="127"/>
      <c r="D32" s="127"/>
      <c r="E32" s="127"/>
      <c r="F32" s="127"/>
      <c r="G32" s="127"/>
      <c r="H32" s="127"/>
      <c r="I32" s="127"/>
      <c r="J32" s="127"/>
      <c r="K32" s="127"/>
    </row>
    <row r="33" spans="1:28" s="107" customFormat="1" x14ac:dyDescent="0.15">
      <c r="A33" s="384"/>
      <c r="B33" s="117" t="s">
        <v>290</v>
      </c>
      <c r="C33" s="384" t="s">
        <v>100</v>
      </c>
      <c r="D33" s="384" t="s">
        <v>5285</v>
      </c>
      <c r="E33" s="384" t="s">
        <v>5286</v>
      </c>
      <c r="F33" s="384" t="s">
        <v>102</v>
      </c>
      <c r="G33" s="384"/>
      <c r="H33" s="384"/>
      <c r="I33" s="384"/>
      <c r="J33" s="384"/>
      <c r="K33" s="115"/>
    </row>
    <row r="34" spans="1:28" s="107" customFormat="1" ht="26" x14ac:dyDescent="0.15">
      <c r="A34" s="109"/>
      <c r="B34" s="108" t="s">
        <v>5325</v>
      </c>
      <c r="C34" s="366" t="s">
        <v>5326</v>
      </c>
      <c r="D34" s="107" t="s">
        <v>5327</v>
      </c>
      <c r="E34" s="129">
        <f t="shared" ref="E34:E45" si="1">LEN(D34)</f>
        <v>37</v>
      </c>
      <c r="F34" s="88">
        <v>4.8</v>
      </c>
      <c r="H34" s="108"/>
      <c r="I34" s="108"/>
      <c r="J34" s="388"/>
      <c r="K34" s="123"/>
    </row>
    <row r="35" spans="1:28" s="107" customFormat="1" ht="26" x14ac:dyDescent="0.15">
      <c r="A35" s="109"/>
      <c r="B35" s="108" t="s">
        <v>5328</v>
      </c>
      <c r="C35" s="366" t="s">
        <v>5329</v>
      </c>
      <c r="D35" s="107" t="s">
        <v>5330</v>
      </c>
      <c r="E35" s="129">
        <f t="shared" si="1"/>
        <v>38</v>
      </c>
      <c r="F35" s="88">
        <v>3.5</v>
      </c>
      <c r="H35" s="108"/>
      <c r="I35" s="108"/>
      <c r="J35" s="388"/>
      <c r="K35" s="123"/>
    </row>
    <row r="36" spans="1:28" s="107" customFormat="1" ht="26" x14ac:dyDescent="0.15">
      <c r="A36" s="109"/>
      <c r="B36" s="108" t="s">
        <v>5331</v>
      </c>
      <c r="C36" s="366" t="s">
        <v>5332</v>
      </c>
      <c r="D36" s="107" t="s">
        <v>5333</v>
      </c>
      <c r="E36" s="129">
        <f t="shared" si="1"/>
        <v>38</v>
      </c>
      <c r="F36" s="88">
        <v>2.4</v>
      </c>
      <c r="H36" s="108"/>
      <c r="I36" s="108"/>
      <c r="J36" s="388"/>
      <c r="K36" s="123"/>
    </row>
    <row r="37" spans="1:28" s="107" customFormat="1" ht="26" x14ac:dyDescent="0.15">
      <c r="A37" s="109"/>
      <c r="B37" s="108" t="s">
        <v>5334</v>
      </c>
      <c r="C37" s="366" t="s">
        <v>5335</v>
      </c>
      <c r="D37" s="107" t="s">
        <v>5336</v>
      </c>
      <c r="E37" s="129">
        <f t="shared" si="1"/>
        <v>38</v>
      </c>
      <c r="F37" s="88">
        <v>1.7</v>
      </c>
      <c r="H37" s="108"/>
      <c r="I37" s="108"/>
      <c r="J37" s="388"/>
      <c r="K37" s="123"/>
    </row>
    <row r="38" spans="1:28" s="107" customFormat="1" ht="26" x14ac:dyDescent="0.15">
      <c r="A38" s="109"/>
      <c r="B38" s="108" t="s">
        <v>5337</v>
      </c>
      <c r="C38" s="366" t="s">
        <v>5338</v>
      </c>
      <c r="D38" s="107" t="s">
        <v>5339</v>
      </c>
      <c r="E38" s="129">
        <f t="shared" si="1"/>
        <v>37</v>
      </c>
      <c r="F38" s="88">
        <v>9.6999999999999993</v>
      </c>
      <c r="H38" s="108"/>
      <c r="I38" s="108"/>
      <c r="J38" s="388"/>
    </row>
    <row r="39" spans="1:28" s="107" customFormat="1" ht="26" x14ac:dyDescent="0.15">
      <c r="A39" s="109"/>
      <c r="B39" s="108" t="s">
        <v>5340</v>
      </c>
      <c r="C39" s="366" t="s">
        <v>5341</v>
      </c>
      <c r="D39" s="107" t="s">
        <v>5342</v>
      </c>
      <c r="E39" s="129">
        <f t="shared" si="1"/>
        <v>38</v>
      </c>
      <c r="F39" s="88">
        <v>6.9</v>
      </c>
      <c r="H39" s="108"/>
      <c r="I39" s="108"/>
      <c r="J39" s="388"/>
    </row>
    <row r="40" spans="1:28" s="107" customFormat="1" ht="26" x14ac:dyDescent="0.15">
      <c r="A40" s="109"/>
      <c r="B40" s="108" t="s">
        <v>5343</v>
      </c>
      <c r="C40" s="366" t="s">
        <v>5344</v>
      </c>
      <c r="D40" s="107" t="s">
        <v>5345</v>
      </c>
      <c r="E40" s="129">
        <f t="shared" si="1"/>
        <v>38</v>
      </c>
      <c r="F40" s="88">
        <v>4.8</v>
      </c>
      <c r="H40" s="108"/>
      <c r="I40" s="108"/>
      <c r="J40" s="388"/>
      <c r="K40" s="123"/>
    </row>
    <row r="41" spans="1:28" s="107" customFormat="1" ht="26" x14ac:dyDescent="0.15">
      <c r="A41" s="109"/>
      <c r="B41" s="108" t="s">
        <v>5346</v>
      </c>
      <c r="C41" s="366" t="s">
        <v>5347</v>
      </c>
      <c r="D41" s="107" t="s">
        <v>5348</v>
      </c>
      <c r="E41" s="129">
        <f t="shared" si="1"/>
        <v>38</v>
      </c>
      <c r="F41" s="88">
        <v>3.5</v>
      </c>
      <c r="H41" s="108"/>
      <c r="I41" s="108"/>
      <c r="J41" s="388"/>
      <c r="K41" s="123"/>
    </row>
    <row r="42" spans="1:28" s="107" customFormat="1" ht="26" x14ac:dyDescent="0.15">
      <c r="A42" s="109"/>
      <c r="B42" s="108" t="s">
        <v>5349</v>
      </c>
      <c r="C42" s="366" t="s">
        <v>5350</v>
      </c>
      <c r="D42" s="107" t="s">
        <v>5351</v>
      </c>
      <c r="E42" s="129">
        <f t="shared" si="1"/>
        <v>37</v>
      </c>
      <c r="F42" s="88">
        <v>14.5</v>
      </c>
      <c r="H42" s="108"/>
      <c r="I42" s="108"/>
      <c r="J42" s="388"/>
      <c r="K42" s="123"/>
    </row>
    <row r="43" spans="1:28" s="107" customFormat="1" ht="26" x14ac:dyDescent="0.15">
      <c r="A43" s="109"/>
      <c r="B43" s="108" t="s">
        <v>5352</v>
      </c>
      <c r="C43" s="366" t="s">
        <v>5353</v>
      </c>
      <c r="D43" s="107" t="s">
        <v>5354</v>
      </c>
      <c r="E43" s="129">
        <f t="shared" si="1"/>
        <v>38</v>
      </c>
      <c r="F43" s="88">
        <v>10.4</v>
      </c>
      <c r="H43" s="108"/>
      <c r="I43" s="108"/>
      <c r="J43" s="388"/>
      <c r="K43" s="123"/>
    </row>
    <row r="44" spans="1:28" s="107" customFormat="1" ht="26" x14ac:dyDescent="0.15">
      <c r="A44" s="109"/>
      <c r="B44" s="108" t="s">
        <v>5355</v>
      </c>
      <c r="C44" s="366" t="s">
        <v>5356</v>
      </c>
      <c r="D44" s="107" t="s">
        <v>5357</v>
      </c>
      <c r="E44" s="129">
        <f t="shared" si="1"/>
        <v>38</v>
      </c>
      <c r="F44" s="88">
        <v>7.2</v>
      </c>
      <c r="H44" s="108"/>
      <c r="I44" s="108"/>
      <c r="J44" s="388"/>
    </row>
    <row r="45" spans="1:28" s="107" customFormat="1" ht="26" x14ac:dyDescent="0.15">
      <c r="A45" s="109"/>
      <c r="B45" s="108" t="s">
        <v>5358</v>
      </c>
      <c r="C45" s="366" t="s">
        <v>5359</v>
      </c>
      <c r="D45" s="107" t="s">
        <v>5360</v>
      </c>
      <c r="E45" s="129">
        <f t="shared" si="1"/>
        <v>38</v>
      </c>
      <c r="F45" s="88">
        <v>5.2</v>
      </c>
      <c r="H45" s="108"/>
      <c r="I45" s="108"/>
      <c r="J45" s="388"/>
    </row>
    <row r="46" spans="1:28" s="385" customFormat="1" x14ac:dyDescent="0.15">
      <c r="A46" s="389"/>
      <c r="B46" s="390"/>
      <c r="C46" s="391"/>
      <c r="D46" s="391"/>
      <c r="E46" s="391"/>
      <c r="F46" s="296"/>
      <c r="H46" s="390"/>
      <c r="I46" s="390"/>
      <c r="J46" s="392"/>
      <c r="K46" s="386"/>
    </row>
    <row r="47" spans="1:28" s="127" customFormat="1" x14ac:dyDescent="0.15">
      <c r="A47" s="110" t="s">
        <v>5361</v>
      </c>
      <c r="B47" s="110"/>
      <c r="C47" s="381"/>
      <c r="D47" s="381"/>
      <c r="E47" s="381"/>
      <c r="F47" s="381"/>
      <c r="G47" s="381"/>
      <c r="H47" s="381"/>
      <c r="I47" s="121"/>
      <c r="K47" s="107"/>
      <c r="N47" s="382"/>
      <c r="O47" s="382"/>
      <c r="P47" s="382"/>
      <c r="Q47" s="382"/>
      <c r="R47" s="382"/>
      <c r="S47" s="382"/>
      <c r="T47" s="382"/>
      <c r="U47" s="382"/>
      <c r="V47" s="382"/>
      <c r="W47" s="382"/>
      <c r="X47" s="382"/>
      <c r="Y47" s="382"/>
      <c r="Z47" s="382"/>
      <c r="AA47" s="382"/>
      <c r="AB47" s="382"/>
    </row>
    <row r="48" spans="1:28" s="107" customFormat="1" x14ac:dyDescent="0.15">
      <c r="A48" s="127" t="s">
        <v>583</v>
      </c>
      <c r="B48" s="127"/>
      <c r="C48" s="127"/>
      <c r="D48" s="127"/>
      <c r="E48" s="127"/>
      <c r="F48" s="127"/>
      <c r="G48" s="127"/>
      <c r="H48" s="127"/>
      <c r="I48" s="127"/>
      <c r="J48" s="127"/>
      <c r="K48" s="127"/>
    </row>
    <row r="49" spans="1:28" s="107" customFormat="1" x14ac:dyDescent="0.15">
      <c r="A49" s="384"/>
      <c r="B49" s="117" t="s">
        <v>290</v>
      </c>
      <c r="C49" s="384" t="s">
        <v>100</v>
      </c>
      <c r="D49" s="384" t="s">
        <v>5285</v>
      </c>
      <c r="E49" s="384" t="s">
        <v>5286</v>
      </c>
      <c r="F49" s="384" t="s">
        <v>102</v>
      </c>
      <c r="G49" s="384"/>
      <c r="H49" s="384"/>
      <c r="I49" s="384"/>
      <c r="J49" s="384"/>
      <c r="K49" s="115"/>
    </row>
    <row r="50" spans="1:28" s="107" customFormat="1" ht="26" x14ac:dyDescent="0.15">
      <c r="A50" s="109"/>
      <c r="B50" s="108" t="s">
        <v>5362</v>
      </c>
      <c r="C50" s="396" t="s">
        <v>5499</v>
      </c>
      <c r="D50" s="107" t="s">
        <v>5291</v>
      </c>
      <c r="E50" s="129">
        <f t="shared" ref="E50:E61" si="2">LEN(D50)</f>
        <v>39</v>
      </c>
      <c r="F50" s="88">
        <v>4.2</v>
      </c>
      <c r="H50" s="108"/>
      <c r="I50" s="108"/>
      <c r="J50" s="388"/>
      <c r="K50" s="123"/>
    </row>
    <row r="51" spans="1:28" s="107" customFormat="1" ht="26" x14ac:dyDescent="0.15">
      <c r="A51" s="109"/>
      <c r="B51" s="22" t="s">
        <v>5363</v>
      </c>
      <c r="C51" s="396" t="s">
        <v>5500</v>
      </c>
      <c r="D51" s="107" t="s">
        <v>5294</v>
      </c>
      <c r="E51" s="129">
        <f t="shared" si="2"/>
        <v>40</v>
      </c>
      <c r="F51" s="88">
        <v>3</v>
      </c>
      <c r="H51" s="108"/>
      <c r="I51" s="108"/>
      <c r="J51" s="388"/>
      <c r="K51" s="123"/>
    </row>
    <row r="52" spans="1:28" s="107" customFormat="1" ht="26" x14ac:dyDescent="0.15">
      <c r="A52" s="109"/>
      <c r="B52" s="108" t="s">
        <v>5364</v>
      </c>
      <c r="C52" s="396" t="s">
        <v>5501</v>
      </c>
      <c r="D52" s="107" t="s">
        <v>5297</v>
      </c>
      <c r="E52" s="129">
        <f t="shared" si="2"/>
        <v>40</v>
      </c>
      <c r="F52" s="88">
        <v>2.1</v>
      </c>
      <c r="H52" s="108"/>
      <c r="I52" s="108"/>
      <c r="J52" s="388"/>
      <c r="K52" s="123"/>
    </row>
    <row r="53" spans="1:28" s="107" customFormat="1" ht="26" x14ac:dyDescent="0.15">
      <c r="A53" s="109"/>
      <c r="B53" s="108" t="s">
        <v>5365</v>
      </c>
      <c r="C53" s="396" t="s">
        <v>5502</v>
      </c>
      <c r="D53" s="107" t="s">
        <v>5300</v>
      </c>
      <c r="E53" s="129">
        <f t="shared" si="2"/>
        <v>40</v>
      </c>
      <c r="F53" s="88">
        <v>1.5</v>
      </c>
      <c r="H53" s="108"/>
      <c r="I53" s="108"/>
      <c r="J53" s="388"/>
      <c r="K53" s="123"/>
    </row>
    <row r="54" spans="1:28" s="107" customFormat="1" ht="26" x14ac:dyDescent="0.15">
      <c r="A54" s="109"/>
      <c r="B54" s="108" t="s">
        <v>5366</v>
      </c>
      <c r="C54" s="396" t="s">
        <v>5503</v>
      </c>
      <c r="D54" s="107" t="s">
        <v>5303</v>
      </c>
      <c r="E54" s="129">
        <f t="shared" si="2"/>
        <v>39</v>
      </c>
      <c r="F54" s="88">
        <v>8.4</v>
      </c>
      <c r="H54" s="108"/>
      <c r="I54" s="108"/>
      <c r="J54" s="388"/>
    </row>
    <row r="55" spans="1:28" s="107" customFormat="1" ht="26" x14ac:dyDescent="0.15">
      <c r="A55" s="109"/>
      <c r="B55" s="108" t="s">
        <v>5367</v>
      </c>
      <c r="C55" s="396" t="s">
        <v>5504</v>
      </c>
      <c r="D55" s="107" t="s">
        <v>5306</v>
      </c>
      <c r="E55" s="129">
        <f t="shared" si="2"/>
        <v>40</v>
      </c>
      <c r="F55" s="88">
        <v>6</v>
      </c>
      <c r="H55" s="108"/>
      <c r="I55" s="108"/>
      <c r="J55" s="388"/>
    </row>
    <row r="56" spans="1:28" s="107" customFormat="1" ht="26" x14ac:dyDescent="0.15">
      <c r="A56" s="109"/>
      <c r="B56" s="108" t="s">
        <v>5368</v>
      </c>
      <c r="C56" s="396" t="s">
        <v>5505</v>
      </c>
      <c r="D56" s="107" t="s">
        <v>5309</v>
      </c>
      <c r="E56" s="129">
        <f t="shared" si="2"/>
        <v>40</v>
      </c>
      <c r="F56" s="88">
        <v>4.2</v>
      </c>
      <c r="H56" s="108"/>
      <c r="I56" s="108"/>
      <c r="J56" s="388"/>
      <c r="K56" s="123"/>
    </row>
    <row r="57" spans="1:28" s="107" customFormat="1" ht="26" x14ac:dyDescent="0.15">
      <c r="A57" s="109"/>
      <c r="B57" s="108" t="s">
        <v>5369</v>
      </c>
      <c r="C57" s="396" t="s">
        <v>5506</v>
      </c>
      <c r="D57" s="107" t="s">
        <v>5312</v>
      </c>
      <c r="E57" s="129">
        <f t="shared" si="2"/>
        <v>40</v>
      </c>
      <c r="F57" s="88">
        <v>3</v>
      </c>
      <c r="H57" s="108"/>
      <c r="I57" s="108"/>
      <c r="J57" s="388"/>
      <c r="K57" s="123"/>
    </row>
    <row r="58" spans="1:28" s="107" customFormat="1" ht="26" x14ac:dyDescent="0.15">
      <c r="A58" s="109"/>
      <c r="B58" s="108" t="s">
        <v>5370</v>
      </c>
      <c r="C58" s="396" t="s">
        <v>5507</v>
      </c>
      <c r="D58" s="107" t="s">
        <v>5315</v>
      </c>
      <c r="E58" s="129">
        <f t="shared" si="2"/>
        <v>39</v>
      </c>
      <c r="F58" s="88">
        <v>12.6</v>
      </c>
      <c r="H58" s="108"/>
      <c r="I58" s="108"/>
      <c r="J58" s="388"/>
      <c r="K58" s="123"/>
    </row>
    <row r="59" spans="1:28" s="107" customFormat="1" ht="26" x14ac:dyDescent="0.15">
      <c r="A59" s="109"/>
      <c r="B59" s="108" t="s">
        <v>5371</v>
      </c>
      <c r="C59" s="396" t="s">
        <v>5508</v>
      </c>
      <c r="D59" s="107" t="s">
        <v>5318</v>
      </c>
      <c r="E59" s="129">
        <f t="shared" si="2"/>
        <v>40</v>
      </c>
      <c r="F59" s="88">
        <v>9</v>
      </c>
      <c r="H59" s="108"/>
      <c r="I59" s="108"/>
      <c r="J59" s="388"/>
      <c r="K59" s="123"/>
    </row>
    <row r="60" spans="1:28" s="107" customFormat="1" ht="26" x14ac:dyDescent="0.15">
      <c r="A60" s="109"/>
      <c r="B60" s="108" t="s">
        <v>5372</v>
      </c>
      <c r="C60" s="396" t="s">
        <v>5509</v>
      </c>
      <c r="D60" s="107" t="s">
        <v>5321</v>
      </c>
      <c r="E60" s="129">
        <f t="shared" si="2"/>
        <v>40</v>
      </c>
      <c r="F60" s="88">
        <v>6.3</v>
      </c>
      <c r="H60" s="108"/>
      <c r="I60" s="108"/>
      <c r="J60" s="388"/>
    </row>
    <row r="61" spans="1:28" s="107" customFormat="1" ht="26" x14ac:dyDescent="0.15">
      <c r="A61" s="109"/>
      <c r="B61" s="108" t="s">
        <v>5373</v>
      </c>
      <c r="C61" s="396" t="s">
        <v>5510</v>
      </c>
      <c r="D61" s="107" t="s">
        <v>5324</v>
      </c>
      <c r="E61" s="129">
        <f t="shared" si="2"/>
        <v>40</v>
      </c>
      <c r="F61" s="88">
        <v>4.5</v>
      </c>
      <c r="H61" s="108"/>
      <c r="I61" s="108"/>
      <c r="J61" s="388"/>
    </row>
    <row r="62" spans="1:28" s="107" customFormat="1" x14ac:dyDescent="0.15">
      <c r="A62" s="109"/>
      <c r="B62" s="108"/>
      <c r="C62" s="366"/>
      <c r="D62" s="366"/>
      <c r="E62" s="366"/>
      <c r="F62" s="272"/>
      <c r="H62" s="108"/>
      <c r="I62" s="108"/>
      <c r="J62" s="388"/>
      <c r="K62" s="123"/>
    </row>
    <row r="63" spans="1:28" s="127" customFormat="1" x14ac:dyDescent="0.15">
      <c r="A63" s="110" t="s">
        <v>5374</v>
      </c>
      <c r="B63" s="110"/>
      <c r="C63" s="381"/>
      <c r="D63" s="381"/>
      <c r="E63" s="381"/>
      <c r="F63" s="381"/>
      <c r="G63" s="381"/>
      <c r="H63" s="381"/>
      <c r="I63" s="121"/>
      <c r="K63" s="107"/>
      <c r="N63" s="382"/>
      <c r="O63" s="382"/>
      <c r="P63" s="382"/>
      <c r="Q63" s="382"/>
      <c r="R63" s="382"/>
      <c r="S63" s="382"/>
      <c r="T63" s="382"/>
      <c r="U63" s="382"/>
      <c r="V63" s="382"/>
      <c r="W63" s="382"/>
      <c r="X63" s="382"/>
      <c r="Y63" s="382"/>
      <c r="Z63" s="382"/>
      <c r="AA63" s="382"/>
      <c r="AB63" s="382"/>
    </row>
    <row r="64" spans="1:28" s="107" customFormat="1" x14ac:dyDescent="0.15">
      <c r="A64" s="127" t="s">
        <v>583</v>
      </c>
      <c r="B64" s="127"/>
      <c r="C64" s="127"/>
      <c r="D64" s="127"/>
      <c r="E64" s="127"/>
      <c r="F64" s="127"/>
      <c r="G64" s="127"/>
      <c r="H64" s="127"/>
      <c r="I64" s="127"/>
      <c r="J64" s="127"/>
      <c r="K64" s="127"/>
    </row>
    <row r="65" spans="1:11" s="107" customFormat="1" x14ac:dyDescent="0.15">
      <c r="A65" s="384"/>
      <c r="B65" s="117" t="s">
        <v>290</v>
      </c>
      <c r="C65" s="384" t="s">
        <v>100</v>
      </c>
      <c r="D65" s="384" t="s">
        <v>5285</v>
      </c>
      <c r="E65" s="384" t="s">
        <v>5286</v>
      </c>
      <c r="F65" s="384" t="s">
        <v>102</v>
      </c>
      <c r="G65" s="384"/>
      <c r="H65" s="384"/>
      <c r="I65" s="384"/>
      <c r="J65" s="384"/>
      <c r="K65" s="115"/>
    </row>
    <row r="66" spans="1:11" s="107" customFormat="1" ht="26" x14ac:dyDescent="0.15">
      <c r="A66" s="109"/>
      <c r="B66" s="108" t="s">
        <v>5375</v>
      </c>
      <c r="C66" s="396" t="s">
        <v>5511</v>
      </c>
      <c r="D66" s="107" t="s">
        <v>5327</v>
      </c>
      <c r="E66" s="129">
        <f t="shared" ref="E66:E77" si="3">LEN(D66)</f>
        <v>37</v>
      </c>
      <c r="F66" s="88">
        <v>4.8</v>
      </c>
      <c r="H66" s="108"/>
      <c r="I66" s="108"/>
      <c r="J66" s="388"/>
      <c r="K66" s="123"/>
    </row>
    <row r="67" spans="1:11" s="107" customFormat="1" ht="26" x14ac:dyDescent="0.15">
      <c r="A67" s="109"/>
      <c r="B67" s="108" t="s">
        <v>5376</v>
      </c>
      <c r="C67" s="396" t="s">
        <v>5512</v>
      </c>
      <c r="D67" s="107" t="s">
        <v>5330</v>
      </c>
      <c r="E67" s="129">
        <f t="shared" si="3"/>
        <v>38</v>
      </c>
      <c r="F67" s="88">
        <v>3.5</v>
      </c>
      <c r="H67" s="108"/>
      <c r="I67" s="108"/>
      <c r="J67" s="388"/>
      <c r="K67" s="123"/>
    </row>
    <row r="68" spans="1:11" s="107" customFormat="1" ht="26" x14ac:dyDescent="0.15">
      <c r="A68" s="109"/>
      <c r="B68" s="108" t="s">
        <v>5377</v>
      </c>
      <c r="C68" s="396" t="s">
        <v>5513</v>
      </c>
      <c r="D68" s="107" t="s">
        <v>5333</v>
      </c>
      <c r="E68" s="129">
        <f t="shared" si="3"/>
        <v>38</v>
      </c>
      <c r="F68" s="88">
        <v>2.4</v>
      </c>
      <c r="H68" s="108"/>
      <c r="I68" s="108"/>
      <c r="J68" s="388"/>
      <c r="K68" s="123"/>
    </row>
    <row r="69" spans="1:11" s="107" customFormat="1" ht="26" x14ac:dyDescent="0.15">
      <c r="A69" s="109"/>
      <c r="B69" s="108" t="s">
        <v>5378</v>
      </c>
      <c r="C69" s="396" t="s">
        <v>5514</v>
      </c>
      <c r="D69" s="107" t="s">
        <v>5336</v>
      </c>
      <c r="E69" s="129">
        <f t="shared" si="3"/>
        <v>38</v>
      </c>
      <c r="F69" s="88">
        <v>1.7</v>
      </c>
      <c r="H69" s="108"/>
      <c r="I69" s="108"/>
      <c r="J69" s="388"/>
      <c r="K69" s="123"/>
    </row>
    <row r="70" spans="1:11" s="107" customFormat="1" ht="26" x14ac:dyDescent="0.15">
      <c r="A70" s="109"/>
      <c r="B70" s="108" t="s">
        <v>5379</v>
      </c>
      <c r="C70" s="396" t="s">
        <v>5515</v>
      </c>
      <c r="D70" s="107" t="s">
        <v>5339</v>
      </c>
      <c r="E70" s="129">
        <f t="shared" si="3"/>
        <v>37</v>
      </c>
      <c r="F70" s="88">
        <v>9.6999999999999993</v>
      </c>
      <c r="H70" s="108"/>
      <c r="I70" s="108"/>
      <c r="J70" s="388"/>
    </row>
    <row r="71" spans="1:11" s="107" customFormat="1" ht="26" x14ac:dyDescent="0.15">
      <c r="A71" s="109"/>
      <c r="B71" s="108" t="s">
        <v>5380</v>
      </c>
      <c r="C71" s="396" t="s">
        <v>5516</v>
      </c>
      <c r="D71" s="107" t="s">
        <v>5342</v>
      </c>
      <c r="E71" s="129">
        <f t="shared" si="3"/>
        <v>38</v>
      </c>
      <c r="F71" s="88">
        <v>6.9</v>
      </c>
      <c r="H71" s="108"/>
      <c r="I71" s="108"/>
      <c r="J71" s="388"/>
    </row>
    <row r="72" spans="1:11" s="107" customFormat="1" ht="26" x14ac:dyDescent="0.15">
      <c r="A72" s="109"/>
      <c r="B72" s="108" t="s">
        <v>5381</v>
      </c>
      <c r="C72" s="396" t="s">
        <v>5517</v>
      </c>
      <c r="D72" s="107" t="s">
        <v>5345</v>
      </c>
      <c r="E72" s="129">
        <f t="shared" si="3"/>
        <v>38</v>
      </c>
      <c r="F72" s="88">
        <v>4.8</v>
      </c>
      <c r="H72" s="108"/>
      <c r="I72" s="108"/>
      <c r="J72" s="388"/>
      <c r="K72" s="123"/>
    </row>
    <row r="73" spans="1:11" s="107" customFormat="1" ht="26" x14ac:dyDescent="0.15">
      <c r="A73" s="109"/>
      <c r="B73" s="108" t="s">
        <v>5382</v>
      </c>
      <c r="C73" s="396" t="s">
        <v>5518</v>
      </c>
      <c r="D73" s="107" t="s">
        <v>5348</v>
      </c>
      <c r="E73" s="129">
        <f t="shared" si="3"/>
        <v>38</v>
      </c>
      <c r="F73" s="88">
        <v>3.5</v>
      </c>
      <c r="H73" s="108"/>
      <c r="I73" s="108"/>
      <c r="J73" s="388"/>
      <c r="K73" s="123"/>
    </row>
    <row r="74" spans="1:11" s="107" customFormat="1" ht="26" x14ac:dyDescent="0.15">
      <c r="A74" s="109"/>
      <c r="B74" s="108" t="s">
        <v>5383</v>
      </c>
      <c r="C74" s="396" t="s">
        <v>5519</v>
      </c>
      <c r="D74" s="107" t="s">
        <v>5351</v>
      </c>
      <c r="E74" s="129">
        <f t="shared" si="3"/>
        <v>37</v>
      </c>
      <c r="F74" s="88">
        <v>14.5</v>
      </c>
      <c r="H74" s="108"/>
      <c r="I74" s="108"/>
      <c r="J74" s="388"/>
      <c r="K74" s="123"/>
    </row>
    <row r="75" spans="1:11" s="107" customFormat="1" ht="26" x14ac:dyDescent="0.15">
      <c r="A75" s="109"/>
      <c r="B75" s="108" t="s">
        <v>5384</v>
      </c>
      <c r="C75" s="396" t="s">
        <v>5520</v>
      </c>
      <c r="D75" s="107" t="s">
        <v>5354</v>
      </c>
      <c r="E75" s="129">
        <f t="shared" si="3"/>
        <v>38</v>
      </c>
      <c r="F75" s="88">
        <v>10.4</v>
      </c>
      <c r="H75" s="108"/>
      <c r="I75" s="108"/>
      <c r="J75" s="388"/>
      <c r="K75" s="123"/>
    </row>
    <row r="76" spans="1:11" s="107" customFormat="1" ht="26" x14ac:dyDescent="0.15">
      <c r="A76" s="109"/>
      <c r="B76" s="108" t="s">
        <v>5385</v>
      </c>
      <c r="C76" s="396" t="s">
        <v>5521</v>
      </c>
      <c r="D76" s="107" t="s">
        <v>5357</v>
      </c>
      <c r="E76" s="129">
        <f t="shared" si="3"/>
        <v>38</v>
      </c>
      <c r="F76" s="88">
        <v>7.2</v>
      </c>
      <c r="H76" s="108"/>
      <c r="I76" s="108"/>
      <c r="J76" s="388"/>
    </row>
    <row r="77" spans="1:11" s="107" customFormat="1" ht="26" x14ac:dyDescent="0.15">
      <c r="A77" s="109"/>
      <c r="B77" s="108" t="s">
        <v>5386</v>
      </c>
      <c r="C77" s="396" t="s">
        <v>5522</v>
      </c>
      <c r="D77" s="107" t="s">
        <v>5360</v>
      </c>
      <c r="E77" s="129">
        <f t="shared" si="3"/>
        <v>38</v>
      </c>
      <c r="F77" s="88">
        <v>5.2</v>
      </c>
      <c r="H77" s="108"/>
      <c r="I77" s="108"/>
      <c r="J77" s="388"/>
    </row>
    <row r="78" spans="1:11" s="385" customFormat="1" x14ac:dyDescent="0.15">
      <c r="A78" s="389"/>
      <c r="B78" s="390"/>
      <c r="C78" s="391"/>
      <c r="D78" s="391"/>
      <c r="E78" s="391"/>
      <c r="F78" s="296"/>
      <c r="H78" s="390"/>
      <c r="I78" s="390"/>
      <c r="J78" s="392"/>
    </row>
    <row r="79" spans="1:11" s="385" customFormat="1" x14ac:dyDescent="0.15">
      <c r="A79" s="389"/>
      <c r="B79" s="390"/>
      <c r="C79" s="391"/>
      <c r="D79" s="391"/>
      <c r="E79" s="391"/>
      <c r="F79" s="296"/>
      <c r="H79" s="390"/>
      <c r="I79" s="390"/>
      <c r="J79" s="392"/>
      <c r="K79" s="386"/>
    </row>
    <row r="80" spans="1:11" s="385" customFormat="1" x14ac:dyDescent="0.15">
      <c r="A80" s="389"/>
      <c r="B80" s="390"/>
      <c r="C80" s="391"/>
      <c r="D80" s="391"/>
      <c r="E80" s="391"/>
      <c r="F80" s="296"/>
      <c r="H80" s="390"/>
      <c r="I80" s="390"/>
      <c r="J80" s="392"/>
      <c r="K80" s="386"/>
    </row>
    <row r="81" spans="1:11" s="385" customFormat="1" x14ac:dyDescent="0.15">
      <c r="A81" s="389"/>
      <c r="B81" s="390"/>
      <c r="C81" s="391"/>
      <c r="D81" s="391"/>
      <c r="E81" s="391"/>
      <c r="F81" s="296"/>
      <c r="H81" s="390"/>
      <c r="I81" s="390"/>
      <c r="J81" s="392"/>
      <c r="K81" s="386"/>
    </row>
    <row r="82" spans="1:11" s="385" customFormat="1" x14ac:dyDescent="0.15">
      <c r="A82" s="389"/>
      <c r="B82" s="390"/>
      <c r="C82" s="391"/>
      <c r="D82" s="391"/>
      <c r="E82" s="391"/>
      <c r="F82" s="296"/>
      <c r="H82" s="390"/>
      <c r="I82" s="390"/>
      <c r="J82" s="392"/>
      <c r="K82" s="386"/>
    </row>
    <row r="83" spans="1:11" s="385" customFormat="1" x14ac:dyDescent="0.15">
      <c r="A83" s="389"/>
      <c r="B83" s="390"/>
      <c r="C83" s="391"/>
      <c r="D83" s="391"/>
      <c r="E83" s="391"/>
      <c r="F83" s="296"/>
      <c r="H83" s="390"/>
      <c r="I83" s="390"/>
      <c r="J83" s="392"/>
    </row>
    <row r="84" spans="1:11" s="385" customFormat="1" x14ac:dyDescent="0.15">
      <c r="A84" s="389"/>
      <c r="B84" s="390"/>
      <c r="C84" s="391"/>
      <c r="D84" s="391"/>
      <c r="E84" s="391"/>
      <c r="F84" s="296"/>
      <c r="H84" s="390"/>
      <c r="I84" s="390"/>
      <c r="J84" s="392"/>
    </row>
    <row r="85" spans="1:11" s="385" customFormat="1" x14ac:dyDescent="0.15">
      <c r="A85" s="389"/>
      <c r="B85" s="390"/>
      <c r="C85" s="391"/>
      <c r="D85" s="391"/>
      <c r="E85" s="391"/>
      <c r="H85" s="390"/>
      <c r="I85" s="390"/>
      <c r="J85" s="392"/>
    </row>
    <row r="86" spans="1:11" s="385" customFormat="1" x14ac:dyDescent="0.15"/>
    <row r="87" spans="1:11" s="385" customFormat="1" x14ac:dyDescent="0.15">
      <c r="B87" s="390"/>
    </row>
    <row r="88" spans="1:11" s="385" customFormat="1" x14ac:dyDescent="0.15">
      <c r="A88" s="389"/>
      <c r="B88" s="390"/>
      <c r="C88" s="391"/>
      <c r="D88" s="391"/>
      <c r="E88" s="391"/>
      <c r="F88" s="296"/>
      <c r="H88" s="390"/>
      <c r="I88" s="390"/>
      <c r="J88" s="392"/>
      <c r="K88" s="386"/>
    </row>
    <row r="89" spans="1:11" s="385" customFormat="1" x14ac:dyDescent="0.15">
      <c r="A89" s="389"/>
      <c r="B89" s="390"/>
      <c r="C89" s="391"/>
      <c r="D89" s="391"/>
      <c r="E89" s="391"/>
      <c r="F89" s="296"/>
      <c r="H89" s="390"/>
      <c r="I89" s="390"/>
      <c r="J89" s="392"/>
      <c r="K89" s="386"/>
    </row>
    <row r="90" spans="1:11" s="385" customFormat="1" x14ac:dyDescent="0.15">
      <c r="A90" s="389"/>
      <c r="B90" s="390"/>
      <c r="C90" s="391"/>
      <c r="D90" s="391"/>
      <c r="E90" s="391"/>
      <c r="F90" s="296"/>
      <c r="H90" s="390"/>
      <c r="I90" s="390"/>
      <c r="J90" s="392"/>
      <c r="K90" s="386"/>
    </row>
    <row r="91" spans="1:11" s="385" customFormat="1" x14ac:dyDescent="0.15">
      <c r="A91" s="389"/>
      <c r="B91" s="390"/>
      <c r="C91" s="391"/>
      <c r="D91" s="391"/>
      <c r="E91" s="391"/>
      <c r="F91" s="296"/>
      <c r="H91" s="390"/>
      <c r="I91" s="390"/>
      <c r="J91" s="392"/>
      <c r="K91" s="386"/>
    </row>
    <row r="92" spans="1:11" s="385" customFormat="1" x14ac:dyDescent="0.15">
      <c r="A92" s="389"/>
      <c r="B92" s="390"/>
      <c r="C92" s="391"/>
      <c r="D92" s="391"/>
      <c r="E92" s="391"/>
      <c r="F92" s="296"/>
      <c r="H92" s="390"/>
      <c r="I92" s="390"/>
      <c r="J92" s="392"/>
    </row>
    <row r="93" spans="1:11" s="385" customFormat="1" x14ac:dyDescent="0.15">
      <c r="A93" s="389"/>
      <c r="B93" s="390"/>
      <c r="C93" s="391"/>
      <c r="D93" s="391"/>
      <c r="E93" s="391"/>
      <c r="F93" s="296"/>
      <c r="H93" s="390"/>
      <c r="I93" s="390"/>
      <c r="J93" s="392"/>
    </row>
    <row r="94" spans="1:11" s="385" customFormat="1" x14ac:dyDescent="0.15">
      <c r="A94" s="389"/>
      <c r="B94" s="390"/>
      <c r="C94" s="391"/>
      <c r="D94" s="391"/>
      <c r="E94" s="391"/>
      <c r="F94" s="296"/>
      <c r="H94" s="390"/>
      <c r="I94" s="390"/>
      <c r="J94" s="392"/>
      <c r="K94" s="386"/>
    </row>
    <row r="95" spans="1:11" s="385" customFormat="1" x14ac:dyDescent="0.15">
      <c r="A95" s="389"/>
      <c r="B95" s="390"/>
      <c r="C95" s="391"/>
      <c r="D95" s="391"/>
      <c r="E95" s="391"/>
      <c r="F95" s="296"/>
      <c r="H95" s="390"/>
      <c r="I95" s="390"/>
      <c r="J95" s="392"/>
      <c r="K95" s="386"/>
    </row>
    <row r="96" spans="1:11" s="385" customFormat="1" x14ac:dyDescent="0.15">
      <c r="A96" s="389"/>
      <c r="B96" s="390"/>
      <c r="C96" s="391"/>
      <c r="D96" s="391"/>
      <c r="E96" s="391"/>
      <c r="F96" s="296"/>
      <c r="H96" s="390"/>
      <c r="I96" s="390"/>
      <c r="J96" s="392"/>
      <c r="K96" s="386"/>
    </row>
    <row r="97" spans="1:11" s="385" customFormat="1" x14ac:dyDescent="0.15">
      <c r="A97" s="389"/>
      <c r="B97" s="390"/>
      <c r="C97" s="391"/>
      <c r="D97" s="391"/>
      <c r="E97" s="391"/>
      <c r="F97" s="296"/>
      <c r="H97" s="390"/>
      <c r="I97" s="390"/>
      <c r="J97" s="392"/>
      <c r="K97" s="386"/>
    </row>
    <row r="98" spans="1:11" s="385" customFormat="1" x14ac:dyDescent="0.15">
      <c r="A98" s="389"/>
      <c r="B98" s="390"/>
      <c r="C98" s="391"/>
      <c r="D98" s="391"/>
      <c r="E98" s="391"/>
      <c r="F98" s="296"/>
      <c r="H98" s="390"/>
      <c r="I98" s="390"/>
      <c r="J98" s="392"/>
    </row>
    <row r="99" spans="1:11" s="385" customFormat="1" x14ac:dyDescent="0.15">
      <c r="A99" s="389"/>
      <c r="B99" s="390"/>
      <c r="C99" s="391"/>
      <c r="D99" s="391"/>
      <c r="E99" s="391"/>
      <c r="F99" s="296"/>
      <c r="H99" s="390"/>
      <c r="I99" s="390"/>
      <c r="J99" s="392"/>
    </row>
    <row r="100" spans="1:11" s="385" customFormat="1" x14ac:dyDescent="0.15">
      <c r="A100" s="389"/>
      <c r="B100" s="390"/>
      <c r="C100" s="391"/>
      <c r="D100" s="391"/>
      <c r="E100" s="391"/>
      <c r="F100" s="296"/>
      <c r="H100" s="390"/>
      <c r="I100" s="390"/>
      <c r="J100" s="392"/>
      <c r="K100" s="386"/>
    </row>
    <row r="101" spans="1:11" s="385" customFormat="1" x14ac:dyDescent="0.15">
      <c r="A101" s="389"/>
      <c r="B101" s="390"/>
      <c r="C101" s="391"/>
      <c r="D101" s="391"/>
      <c r="E101" s="391"/>
      <c r="F101" s="296"/>
      <c r="H101" s="390"/>
      <c r="I101" s="390"/>
      <c r="J101" s="392"/>
      <c r="K101" s="386"/>
    </row>
    <row r="102" spans="1:11" s="385" customFormat="1" x14ac:dyDescent="0.15">
      <c r="A102" s="389"/>
      <c r="B102" s="390"/>
      <c r="C102" s="391"/>
      <c r="D102" s="391"/>
      <c r="E102" s="391"/>
      <c r="F102" s="296"/>
      <c r="H102" s="390"/>
      <c r="I102" s="390"/>
      <c r="J102" s="392"/>
      <c r="K102" s="386"/>
    </row>
    <row r="103" spans="1:11" s="385" customFormat="1" x14ac:dyDescent="0.15">
      <c r="A103" s="389"/>
      <c r="B103" s="390"/>
      <c r="C103" s="391"/>
      <c r="D103" s="391"/>
      <c r="E103" s="391"/>
      <c r="F103" s="296"/>
      <c r="H103" s="390"/>
      <c r="I103" s="390"/>
      <c r="J103" s="392"/>
      <c r="K103" s="386"/>
    </row>
    <row r="104" spans="1:11" s="385" customFormat="1" x14ac:dyDescent="0.15">
      <c r="A104" s="389"/>
      <c r="B104" s="390"/>
      <c r="C104" s="391"/>
      <c r="D104" s="391"/>
      <c r="E104" s="391"/>
      <c r="F104" s="296"/>
      <c r="H104" s="390"/>
      <c r="I104" s="390"/>
      <c r="J104" s="392"/>
    </row>
    <row r="105" spans="1:11" s="385" customFormat="1" x14ac:dyDescent="0.15">
      <c r="A105" s="389"/>
      <c r="B105" s="390"/>
      <c r="C105" s="391"/>
      <c r="D105" s="391"/>
      <c r="E105" s="391"/>
      <c r="F105" s="296"/>
      <c r="H105" s="390"/>
      <c r="I105" s="390"/>
      <c r="J105" s="392"/>
    </row>
    <row r="106" spans="1:11" s="385" customFormat="1" x14ac:dyDescent="0.15">
      <c r="A106" s="389"/>
      <c r="B106" s="390"/>
      <c r="H106" s="390"/>
      <c r="I106" s="390"/>
      <c r="J106" s="392"/>
    </row>
    <row r="107" spans="1:11" s="385" customFormat="1" x14ac:dyDescent="0.15">
      <c r="A107" s="389"/>
      <c r="B107" s="390"/>
      <c r="H107" s="390"/>
      <c r="I107" s="390"/>
      <c r="J107" s="392"/>
    </row>
    <row r="108" spans="1:11" s="385" customFormat="1" x14ac:dyDescent="0.15">
      <c r="A108" s="389"/>
      <c r="B108" s="390"/>
      <c r="I108" s="392"/>
      <c r="J108" s="392"/>
    </row>
    <row r="109" spans="1:11" s="385" customFormat="1" x14ac:dyDescent="0.15">
      <c r="A109" s="390"/>
      <c r="B109" s="390"/>
      <c r="I109" s="392"/>
      <c r="J109" s="392"/>
    </row>
    <row r="110" spans="1:11" s="385" customFormat="1" x14ac:dyDescent="0.15">
      <c r="A110" s="389"/>
      <c r="B110" s="390"/>
      <c r="I110" s="392"/>
      <c r="J110" s="392"/>
    </row>
    <row r="111" spans="1:11" s="393" customFormat="1" x14ac:dyDescent="0.15"/>
  </sheetData>
  <mergeCells count="2">
    <mergeCell ref="A9:J9"/>
    <mergeCell ref="A10:C10"/>
  </mergeCells>
  <pageMargins left="0.75" right="0.75" top="1" bottom="1" header="0.5" footer="0.5"/>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autoPageBreaks="0"/>
  </sheetPr>
  <dimension ref="A1:Z138"/>
  <sheetViews>
    <sheetView zoomScale="84" zoomScaleNormal="84" zoomScalePageLayoutView="84" workbookViewId="0"/>
  </sheetViews>
  <sheetFormatPr baseColWidth="10" defaultColWidth="8.6640625" defaultRowHeight="13" x14ac:dyDescent="0.15"/>
  <cols>
    <col min="1" max="1" width="14.6640625" style="34" customWidth="1"/>
    <col min="2" max="2" width="17.33203125" style="22" customWidth="1"/>
    <col min="3" max="3" width="149.6640625" style="5" customWidth="1"/>
    <col min="4" max="4" width="39.1640625" style="5" customWidth="1"/>
    <col min="5" max="5" width="3.5" style="5" customWidth="1"/>
    <col min="6" max="6" width="17.6640625" style="5" customWidth="1"/>
    <col min="7" max="7" width="16.6640625" style="5" customWidth="1"/>
    <col min="8" max="8" width="18.6640625" style="5" customWidth="1"/>
    <col min="9" max="9" width="8.6640625" style="5" customWidth="1"/>
    <col min="10" max="10" width="10.1640625" style="5" bestFit="1" customWidth="1"/>
    <col min="11" max="16384" width="8.6640625" style="5"/>
  </cols>
  <sheetData>
    <row r="1" spans="1:7" x14ac:dyDescent="0.15">
      <c r="C1" s="94"/>
      <c r="D1" s="94"/>
      <c r="E1" s="94"/>
      <c r="F1" s="94" t="s">
        <v>0</v>
      </c>
      <c r="G1" s="94"/>
    </row>
    <row r="2" spans="1:7" x14ac:dyDescent="0.15">
      <c r="C2" s="94"/>
      <c r="D2" s="94"/>
      <c r="E2" s="94"/>
      <c r="F2" s="94" t="s">
        <v>1</v>
      </c>
      <c r="G2" s="94"/>
    </row>
    <row r="3" spans="1:7" x14ac:dyDescent="0.15">
      <c r="C3" s="94"/>
      <c r="D3" s="94"/>
      <c r="E3" s="94"/>
      <c r="F3" s="94" t="s">
        <v>2</v>
      </c>
      <c r="G3" s="94"/>
    </row>
    <row r="5" spans="1:7" s="7" customFormat="1" ht="18" x14ac:dyDescent="0.15">
      <c r="A5" s="35" t="s">
        <v>696</v>
      </c>
      <c r="B5" s="35"/>
      <c r="C5" s="6"/>
      <c r="D5" s="6"/>
      <c r="E5" s="6"/>
      <c r="F5" s="6"/>
      <c r="G5" s="6"/>
    </row>
    <row r="6" spans="1:7" x14ac:dyDescent="0.15">
      <c r="A6" s="94" t="str">
        <f>'AP &amp; Controller Hardware'!A6</f>
        <v>Effective on December 1st 2015</v>
      </c>
      <c r="B6" s="94"/>
      <c r="C6" s="94"/>
      <c r="D6" s="94"/>
      <c r="E6" s="94"/>
      <c r="F6" s="94"/>
      <c r="G6" s="94"/>
    </row>
    <row r="7" spans="1:7" hidden="1" x14ac:dyDescent="0.15">
      <c r="A7" s="94" t="str">
        <f>'AP &amp; Controller Hardware'!A7</f>
        <v>Maintained by: Tom Blais</v>
      </c>
      <c r="B7" s="94"/>
      <c r="C7" s="94"/>
      <c r="D7" s="94"/>
      <c r="E7" s="94"/>
      <c r="F7" s="94"/>
      <c r="G7" s="94"/>
    </row>
    <row r="8" spans="1:7" x14ac:dyDescent="0.15">
      <c r="A8" s="94" t="str">
        <f>'AP &amp; Controller Hardware'!A8</f>
        <v>Version: 20151201_rev1</v>
      </c>
      <c r="B8" s="94"/>
      <c r="C8" s="94"/>
      <c r="D8" s="94"/>
      <c r="E8" s="94"/>
      <c r="F8" s="94"/>
      <c r="G8" s="94"/>
    </row>
    <row r="9" spans="1:7" x14ac:dyDescent="0.15">
      <c r="A9" s="362" t="s">
        <v>18</v>
      </c>
      <c r="B9" s="362"/>
      <c r="C9" s="9"/>
      <c r="D9" s="9"/>
      <c r="E9" s="9"/>
      <c r="F9" s="9"/>
      <c r="G9" s="9"/>
    </row>
    <row r="11" spans="1:7" x14ac:dyDescent="0.15">
      <c r="A11" s="36"/>
      <c r="B11" s="37" t="s">
        <v>290</v>
      </c>
      <c r="C11" s="10" t="s">
        <v>100</v>
      </c>
      <c r="D11" s="10"/>
      <c r="E11" s="10"/>
      <c r="F11" s="10" t="s">
        <v>102</v>
      </c>
      <c r="G11" s="10" t="s">
        <v>697</v>
      </c>
    </row>
    <row r="12" spans="1:7" ht="26" x14ac:dyDescent="0.15">
      <c r="B12" s="22" t="s">
        <v>698</v>
      </c>
      <c r="C12" s="356" t="s">
        <v>699</v>
      </c>
      <c r="D12" s="94" t="s">
        <v>700</v>
      </c>
      <c r="E12" s="87">
        <f t="shared" ref="E12:E17" si="0">LEN(D12)</f>
        <v>39</v>
      </c>
      <c r="F12" s="13">
        <v>299</v>
      </c>
      <c r="G12" s="51" t="s">
        <v>701</v>
      </c>
    </row>
    <row r="13" spans="1:7" ht="26" x14ac:dyDescent="0.15">
      <c r="B13" s="22" t="s">
        <v>702</v>
      </c>
      <c r="C13" s="356" t="s">
        <v>703</v>
      </c>
      <c r="D13" s="94" t="s">
        <v>704</v>
      </c>
      <c r="E13" s="87">
        <f t="shared" si="0"/>
        <v>38</v>
      </c>
      <c r="F13" s="13">
        <v>499</v>
      </c>
      <c r="G13" s="51" t="s">
        <v>701</v>
      </c>
    </row>
    <row r="14" spans="1:7" ht="26" x14ac:dyDescent="0.15">
      <c r="B14" s="38" t="s">
        <v>705</v>
      </c>
      <c r="C14" s="86" t="s">
        <v>706</v>
      </c>
      <c r="D14" s="87" t="s">
        <v>707</v>
      </c>
      <c r="E14" s="87">
        <f t="shared" si="0"/>
        <v>40</v>
      </c>
      <c r="F14" s="272">
        <v>399</v>
      </c>
      <c r="G14" s="51" t="s">
        <v>701</v>
      </c>
    </row>
    <row r="15" spans="1:7" x14ac:dyDescent="0.15">
      <c r="B15" s="38" t="s">
        <v>708</v>
      </c>
      <c r="C15" s="86" t="s">
        <v>709</v>
      </c>
      <c r="D15" s="87" t="s">
        <v>710</v>
      </c>
      <c r="E15" s="87">
        <f t="shared" si="0"/>
        <v>29</v>
      </c>
      <c r="F15" s="272">
        <v>99</v>
      </c>
      <c r="G15" s="51" t="s">
        <v>701</v>
      </c>
    </row>
    <row r="16" spans="1:7" x14ac:dyDescent="0.15">
      <c r="B16" s="38" t="s">
        <v>711</v>
      </c>
      <c r="C16" s="86" t="s">
        <v>712</v>
      </c>
      <c r="D16" s="87" t="s">
        <v>713</v>
      </c>
      <c r="E16" s="87">
        <f t="shared" si="0"/>
        <v>27</v>
      </c>
      <c r="F16" s="272">
        <v>149</v>
      </c>
      <c r="G16" s="51" t="s">
        <v>701</v>
      </c>
    </row>
    <row r="17" spans="1:26" x14ac:dyDescent="0.15">
      <c r="B17" s="38" t="s">
        <v>714</v>
      </c>
      <c r="C17" s="86" t="s">
        <v>715</v>
      </c>
      <c r="D17" s="87" t="s">
        <v>716</v>
      </c>
      <c r="E17" s="87">
        <f t="shared" si="0"/>
        <v>38</v>
      </c>
      <c r="F17" s="272">
        <v>248</v>
      </c>
      <c r="G17" s="51" t="s">
        <v>701</v>
      </c>
      <c r="H17" s="94"/>
      <c r="I17" s="94"/>
      <c r="J17" s="94"/>
      <c r="K17" s="94"/>
      <c r="L17" s="94"/>
      <c r="M17" s="94"/>
      <c r="N17" s="94"/>
      <c r="O17" s="94"/>
      <c r="P17" s="94"/>
      <c r="Q17" s="94"/>
      <c r="R17" s="94"/>
      <c r="S17" s="94"/>
      <c r="T17" s="94"/>
      <c r="U17" s="94"/>
      <c r="V17" s="94"/>
      <c r="W17" s="94"/>
      <c r="X17" s="94"/>
      <c r="Y17" s="94"/>
      <c r="Z17" s="94"/>
    </row>
    <row r="18" spans="1:26" x14ac:dyDescent="0.15">
      <c r="B18" s="38" t="s">
        <v>717</v>
      </c>
      <c r="C18" s="86" t="s">
        <v>718</v>
      </c>
      <c r="D18" s="87" t="s">
        <v>719</v>
      </c>
      <c r="E18" s="87">
        <f t="shared" ref="E18:E22" si="1">LEN(D18)</f>
        <v>39</v>
      </c>
      <c r="F18" s="272">
        <v>347</v>
      </c>
      <c r="G18" s="51" t="s">
        <v>701</v>
      </c>
      <c r="H18" s="94"/>
      <c r="I18" s="94"/>
      <c r="J18" s="94"/>
      <c r="K18" s="94"/>
      <c r="L18" s="94"/>
      <c r="M18" s="94"/>
      <c r="N18" s="94"/>
      <c r="O18" s="94"/>
      <c r="P18" s="94"/>
      <c r="Q18" s="94"/>
      <c r="R18" s="94"/>
      <c r="S18" s="94"/>
      <c r="T18" s="94"/>
      <c r="U18" s="94"/>
      <c r="V18" s="94"/>
      <c r="W18" s="94"/>
      <c r="X18" s="94"/>
      <c r="Y18" s="94"/>
      <c r="Z18" s="94"/>
    </row>
    <row r="19" spans="1:26" s="94" customFormat="1" x14ac:dyDescent="0.15">
      <c r="A19" s="34"/>
      <c r="B19" s="38" t="s">
        <v>720</v>
      </c>
      <c r="C19" s="86" t="s">
        <v>721</v>
      </c>
      <c r="D19" s="87" t="s">
        <v>722</v>
      </c>
      <c r="E19" s="87">
        <f t="shared" si="1"/>
        <v>28</v>
      </c>
      <c r="F19" s="272">
        <v>199</v>
      </c>
      <c r="G19" s="51" t="s">
        <v>701</v>
      </c>
    </row>
    <row r="20" spans="1:26" s="94" customFormat="1" x14ac:dyDescent="0.15">
      <c r="A20" s="34"/>
      <c r="B20" s="38" t="s">
        <v>723</v>
      </c>
      <c r="C20" s="86" t="s">
        <v>724</v>
      </c>
      <c r="D20" s="87" t="s">
        <v>725</v>
      </c>
      <c r="E20" s="87">
        <f t="shared" si="1"/>
        <v>26</v>
      </c>
      <c r="F20" s="272">
        <v>99</v>
      </c>
      <c r="G20" s="51" t="s">
        <v>701</v>
      </c>
    </row>
    <row r="21" spans="1:26" s="94" customFormat="1" x14ac:dyDescent="0.15">
      <c r="A21" s="34"/>
      <c r="B21" s="38" t="s">
        <v>726</v>
      </c>
      <c r="C21" s="86" t="s">
        <v>727</v>
      </c>
      <c r="D21" s="87" t="s">
        <v>728</v>
      </c>
      <c r="E21" s="87">
        <f t="shared" si="1"/>
        <v>34</v>
      </c>
      <c r="F21" s="272">
        <v>365</v>
      </c>
      <c r="G21" s="51" t="s">
        <v>701</v>
      </c>
    </row>
    <row r="22" spans="1:26" s="94" customFormat="1" x14ac:dyDescent="0.15">
      <c r="A22" s="34"/>
      <c r="B22" s="38" t="s">
        <v>729</v>
      </c>
      <c r="C22" s="86" t="s">
        <v>730</v>
      </c>
      <c r="D22" s="87" t="s">
        <v>731</v>
      </c>
      <c r="E22" s="87">
        <f t="shared" si="1"/>
        <v>32</v>
      </c>
      <c r="F22" s="272">
        <v>60</v>
      </c>
      <c r="G22" s="51" t="s">
        <v>701</v>
      </c>
    </row>
    <row r="23" spans="1:26" x14ac:dyDescent="0.15">
      <c r="B23" s="38"/>
      <c r="C23" s="86"/>
      <c r="D23" s="87"/>
      <c r="E23" s="87"/>
      <c r="F23" s="272"/>
      <c r="G23" s="86"/>
      <c r="H23" s="94"/>
      <c r="I23" s="94"/>
      <c r="J23" s="94"/>
      <c r="K23" s="94"/>
      <c r="L23" s="94"/>
      <c r="M23" s="94"/>
      <c r="N23" s="94"/>
      <c r="O23" s="94"/>
      <c r="P23" s="94"/>
      <c r="Q23" s="94"/>
      <c r="R23" s="94"/>
      <c r="S23" s="94"/>
      <c r="T23" s="94"/>
      <c r="U23" s="94"/>
      <c r="V23" s="94"/>
      <c r="W23" s="94"/>
      <c r="X23" s="94"/>
      <c r="Y23" s="94"/>
      <c r="Z23" s="94"/>
    </row>
    <row r="24" spans="1:26" x14ac:dyDescent="0.15">
      <c r="A24" s="8" t="s">
        <v>19</v>
      </c>
      <c r="B24" s="8"/>
      <c r="C24" s="19"/>
      <c r="D24" s="19"/>
      <c r="E24" s="19"/>
      <c r="F24" s="19"/>
      <c r="G24" s="9"/>
      <c r="H24" s="87"/>
      <c r="I24" s="86"/>
      <c r="J24" s="356"/>
      <c r="K24" s="94"/>
      <c r="L24" s="57"/>
      <c r="M24" s="57"/>
      <c r="N24" s="57"/>
      <c r="O24" s="57"/>
      <c r="P24" s="55"/>
      <c r="Q24" s="57"/>
      <c r="R24" s="57"/>
      <c r="S24" s="57"/>
      <c r="T24" s="57"/>
      <c r="U24" s="57"/>
      <c r="V24" s="57"/>
      <c r="W24" s="57"/>
      <c r="X24" s="57"/>
      <c r="Y24" s="57"/>
      <c r="Z24" s="57"/>
    </row>
    <row r="25" spans="1:26" ht="33" customHeight="1" x14ac:dyDescent="0.15">
      <c r="A25" s="404" t="s">
        <v>732</v>
      </c>
      <c r="B25" s="414"/>
      <c r="C25" s="414"/>
      <c r="D25" s="414"/>
      <c r="E25" s="414"/>
      <c r="F25" s="414"/>
      <c r="G25" s="414"/>
      <c r="H25" s="414"/>
      <c r="I25" s="359"/>
      <c r="J25" s="356"/>
      <c r="K25" s="94"/>
      <c r="L25" s="57"/>
      <c r="M25" s="57"/>
      <c r="N25" s="57"/>
      <c r="O25" s="57"/>
      <c r="P25" s="55"/>
      <c r="Q25" s="57"/>
      <c r="R25" s="57"/>
      <c r="S25" s="57"/>
      <c r="T25" s="57"/>
      <c r="U25" s="57"/>
      <c r="V25" s="57"/>
      <c r="W25" s="57"/>
      <c r="X25" s="57"/>
      <c r="Y25" s="57"/>
      <c r="Z25" s="57"/>
    </row>
    <row r="26" spans="1:26" ht="26" x14ac:dyDescent="0.15">
      <c r="A26" s="94"/>
      <c r="B26" s="80" t="s">
        <v>733</v>
      </c>
      <c r="C26" s="80" t="s">
        <v>734</v>
      </c>
      <c r="D26" s="97" t="s">
        <v>735</v>
      </c>
      <c r="E26" s="97">
        <f>LEN(D26)</f>
        <v>22</v>
      </c>
      <c r="F26" s="272">
        <v>2497</v>
      </c>
      <c r="G26" s="86" t="s">
        <v>736</v>
      </c>
      <c r="H26" s="14"/>
      <c r="I26" s="100"/>
      <c r="J26" s="356"/>
      <c r="K26" s="94"/>
      <c r="L26" s="92"/>
      <c r="M26" s="92"/>
      <c r="N26" s="92"/>
      <c r="O26" s="92"/>
      <c r="P26" s="91"/>
      <c r="Q26" s="91"/>
      <c r="R26" s="92"/>
      <c r="S26" s="92"/>
      <c r="T26" s="92"/>
      <c r="U26" s="92"/>
      <c r="V26" s="91"/>
      <c r="W26" s="91"/>
      <c r="X26" s="92"/>
      <c r="Y26" s="92"/>
      <c r="Z26" s="92"/>
    </row>
    <row r="27" spans="1:26" ht="26" x14ac:dyDescent="0.15">
      <c r="A27" s="94"/>
      <c r="B27" s="80" t="s">
        <v>737</v>
      </c>
      <c r="C27" s="80" t="s">
        <v>738</v>
      </c>
      <c r="D27" s="97" t="s">
        <v>739</v>
      </c>
      <c r="E27" s="97">
        <f>LEN(D27)</f>
        <v>29</v>
      </c>
      <c r="F27" s="272">
        <v>1997</v>
      </c>
      <c r="G27" s="86" t="s">
        <v>736</v>
      </c>
      <c r="H27" s="14"/>
      <c r="I27" s="100"/>
      <c r="J27" s="356"/>
      <c r="K27" s="94"/>
      <c r="L27" s="92"/>
      <c r="M27" s="92"/>
      <c r="N27" s="92"/>
      <c r="O27" s="92"/>
      <c r="P27" s="91"/>
      <c r="Q27" s="91"/>
      <c r="R27" s="92"/>
      <c r="S27" s="92"/>
      <c r="T27" s="92"/>
      <c r="U27" s="92"/>
      <c r="V27" s="91"/>
      <c r="W27" s="91"/>
      <c r="X27" s="92"/>
      <c r="Y27" s="92"/>
      <c r="Z27" s="92"/>
    </row>
    <row r="28" spans="1:26" x14ac:dyDescent="0.15">
      <c r="A28" s="94"/>
      <c r="B28" s="80"/>
      <c r="C28" s="80"/>
      <c r="D28" s="97"/>
      <c r="E28" s="97"/>
      <c r="F28" s="68"/>
      <c r="G28" s="86" t="s">
        <v>736</v>
      </c>
      <c r="H28" s="66"/>
      <c r="I28" s="100"/>
      <c r="J28" s="77"/>
      <c r="K28" s="94"/>
      <c r="L28" s="92"/>
      <c r="M28" s="92"/>
      <c r="N28" s="92"/>
      <c r="O28" s="92"/>
      <c r="P28" s="91"/>
      <c r="Q28" s="91"/>
      <c r="R28" s="92"/>
      <c r="S28" s="92"/>
      <c r="T28" s="92"/>
      <c r="U28" s="92"/>
      <c r="V28" s="91"/>
      <c r="W28" s="91"/>
      <c r="X28" s="92"/>
      <c r="Y28" s="92"/>
      <c r="Z28" s="92"/>
    </row>
    <row r="29" spans="1:26" ht="39" x14ac:dyDescent="0.15">
      <c r="A29" s="94"/>
      <c r="B29" s="80" t="s">
        <v>740</v>
      </c>
      <c r="C29" s="80" t="s">
        <v>741</v>
      </c>
      <c r="D29" s="97" t="s">
        <v>742</v>
      </c>
      <c r="E29" s="97">
        <f>LEN(D29)</f>
        <v>26</v>
      </c>
      <c r="F29" s="272">
        <v>599</v>
      </c>
      <c r="G29" s="86" t="s">
        <v>736</v>
      </c>
      <c r="H29" s="14"/>
      <c r="I29" s="100"/>
      <c r="J29" s="356"/>
      <c r="K29" s="94"/>
      <c r="L29" s="92"/>
      <c r="M29" s="92"/>
      <c r="N29" s="92"/>
      <c r="O29" s="92"/>
      <c r="P29" s="91"/>
      <c r="Q29" s="91"/>
      <c r="R29" s="92"/>
      <c r="S29" s="92"/>
      <c r="T29" s="92"/>
      <c r="U29" s="92"/>
      <c r="V29" s="91"/>
      <c r="W29" s="91"/>
      <c r="X29" s="92"/>
      <c r="Y29" s="92"/>
      <c r="Z29" s="92"/>
    </row>
    <row r="30" spans="1:26" x14ac:dyDescent="0.15">
      <c r="A30" s="94"/>
      <c r="B30" s="80" t="s">
        <v>743</v>
      </c>
      <c r="C30" s="81" t="s">
        <v>744</v>
      </c>
      <c r="D30" s="97" t="s">
        <v>745</v>
      </c>
      <c r="E30" s="97">
        <f>LEN(D30)</f>
        <v>32</v>
      </c>
      <c r="F30" s="272">
        <v>999</v>
      </c>
      <c r="G30" s="86" t="s">
        <v>736</v>
      </c>
      <c r="H30" s="14"/>
      <c r="I30" s="100"/>
      <c r="J30" s="356"/>
      <c r="K30" s="94"/>
      <c r="L30" s="92"/>
      <c r="M30" s="92"/>
      <c r="N30" s="92"/>
      <c r="O30" s="92"/>
      <c r="P30" s="91"/>
      <c r="Q30" s="91"/>
      <c r="R30" s="92"/>
      <c r="S30" s="92"/>
      <c r="T30" s="92"/>
      <c r="U30" s="92"/>
      <c r="V30" s="91"/>
      <c r="W30" s="91"/>
      <c r="X30" s="92"/>
      <c r="Y30" s="92"/>
      <c r="Z30" s="92"/>
    </row>
    <row r="31" spans="1:26" x14ac:dyDescent="0.15">
      <c r="A31" s="94"/>
      <c r="B31" s="80" t="s">
        <v>746</v>
      </c>
      <c r="C31" s="81" t="s">
        <v>747</v>
      </c>
      <c r="D31" s="97" t="s">
        <v>748</v>
      </c>
      <c r="E31" s="97">
        <f>LEN(D31)</f>
        <v>23</v>
      </c>
      <c r="F31" s="272">
        <v>899</v>
      </c>
      <c r="G31" s="86" t="s">
        <v>736</v>
      </c>
      <c r="H31" s="14"/>
      <c r="I31" s="100"/>
      <c r="J31" s="356"/>
      <c r="K31" s="94"/>
      <c r="L31" s="92"/>
      <c r="M31" s="92"/>
      <c r="N31" s="92"/>
      <c r="O31" s="92"/>
      <c r="P31" s="91"/>
      <c r="Q31" s="91"/>
      <c r="R31" s="92"/>
      <c r="S31" s="92"/>
      <c r="T31" s="92"/>
      <c r="U31" s="92"/>
      <c r="V31" s="91"/>
      <c r="W31" s="91"/>
      <c r="X31" s="92"/>
      <c r="Y31" s="92"/>
      <c r="Z31" s="92"/>
    </row>
    <row r="32" spans="1:26" ht="18" customHeight="1" x14ac:dyDescent="0.15">
      <c r="A32" s="94"/>
      <c r="B32" s="80" t="s">
        <v>749</v>
      </c>
      <c r="C32" s="81" t="s">
        <v>750</v>
      </c>
      <c r="D32" s="97" t="s">
        <v>751</v>
      </c>
      <c r="E32" s="97">
        <f>LEN(D32)</f>
        <v>29</v>
      </c>
      <c r="F32" s="272">
        <v>499</v>
      </c>
      <c r="G32" s="86" t="s">
        <v>736</v>
      </c>
      <c r="H32" s="14"/>
      <c r="I32" s="100"/>
      <c r="J32" s="356"/>
      <c r="K32" s="94"/>
      <c r="L32" s="92"/>
      <c r="M32" s="92"/>
      <c r="N32" s="92"/>
      <c r="O32" s="92"/>
      <c r="P32" s="91"/>
      <c r="Q32" s="91"/>
      <c r="R32" s="92"/>
      <c r="S32" s="92"/>
      <c r="T32" s="92"/>
      <c r="U32" s="92"/>
      <c r="V32" s="91"/>
      <c r="W32" s="91"/>
      <c r="X32" s="92"/>
      <c r="Y32" s="92"/>
      <c r="Z32" s="92"/>
    </row>
    <row r="33" spans="1:26" s="94" customFormat="1" ht="29.5" customHeight="1" x14ac:dyDescent="0.15">
      <c r="B33" s="80" t="s">
        <v>752</v>
      </c>
      <c r="C33" s="81" t="s">
        <v>753</v>
      </c>
      <c r="D33" s="97" t="s">
        <v>754</v>
      </c>
      <c r="E33" s="97">
        <f>LEN(D33)</f>
        <v>35</v>
      </c>
      <c r="F33" s="272">
        <v>695</v>
      </c>
      <c r="G33" s="86" t="s">
        <v>736</v>
      </c>
      <c r="H33" s="14"/>
      <c r="I33" s="100"/>
      <c r="J33" s="356"/>
      <c r="L33" s="92"/>
      <c r="M33" s="92"/>
      <c r="N33" s="92"/>
      <c r="O33" s="92"/>
      <c r="P33" s="91"/>
      <c r="Q33" s="91"/>
      <c r="R33" s="92"/>
      <c r="S33" s="92"/>
      <c r="T33" s="92"/>
      <c r="U33" s="92"/>
      <c r="V33" s="91"/>
      <c r="W33" s="91"/>
      <c r="X33" s="92"/>
      <c r="Y33" s="92"/>
      <c r="Z33" s="92"/>
    </row>
    <row r="34" spans="1:26" x14ac:dyDescent="0.15">
      <c r="C34" s="94"/>
      <c r="D34" s="94"/>
      <c r="E34" s="97"/>
      <c r="F34" s="94"/>
      <c r="G34" s="94"/>
      <c r="H34" s="94"/>
      <c r="I34" s="94"/>
      <c r="J34" s="94"/>
      <c r="K34" s="94"/>
      <c r="L34" s="94"/>
      <c r="M34" s="94"/>
      <c r="N34" s="94"/>
      <c r="O34" s="94"/>
      <c r="P34" s="94"/>
      <c r="Q34" s="94"/>
      <c r="R34" s="94"/>
      <c r="S34" s="94"/>
      <c r="T34" s="94"/>
      <c r="U34" s="94"/>
      <c r="V34" s="94"/>
      <c r="W34" s="94"/>
      <c r="X34" s="94"/>
      <c r="Y34" s="94"/>
      <c r="Z34" s="94"/>
    </row>
    <row r="35" spans="1:26" s="94" customFormat="1" x14ac:dyDescent="0.15">
      <c r="A35" s="362" t="s">
        <v>20</v>
      </c>
      <c r="B35" s="362"/>
      <c r="C35" s="9"/>
      <c r="D35" s="9"/>
      <c r="E35" s="9"/>
      <c r="F35" s="9"/>
      <c r="G35" s="9"/>
    </row>
    <row r="36" spans="1:26" s="87" customFormat="1" x14ac:dyDescent="0.15">
      <c r="A36" s="38"/>
      <c r="B36" s="83" t="s">
        <v>755</v>
      </c>
      <c r="C36" s="82" t="s">
        <v>756</v>
      </c>
      <c r="D36" s="87" t="s">
        <v>757</v>
      </c>
      <c r="E36" s="86">
        <f>LEN(D36)</f>
        <v>24</v>
      </c>
      <c r="F36" s="272">
        <v>1495</v>
      </c>
      <c r="G36" s="31" t="s">
        <v>701</v>
      </c>
    </row>
    <row r="37" spans="1:26" s="94" customFormat="1" x14ac:dyDescent="0.15">
      <c r="A37" s="34"/>
      <c r="B37" s="22"/>
      <c r="E37" s="97"/>
    </row>
    <row r="38" spans="1:26" x14ac:dyDescent="0.15">
      <c r="A38" s="362" t="s">
        <v>21</v>
      </c>
      <c r="B38" s="362"/>
      <c r="C38" s="9"/>
      <c r="D38" s="9"/>
      <c r="E38" s="9"/>
      <c r="F38" s="9"/>
      <c r="G38" s="9"/>
      <c r="H38" s="94"/>
      <c r="I38" s="94"/>
      <c r="J38" s="94"/>
      <c r="K38" s="94"/>
      <c r="L38" s="94"/>
      <c r="M38" s="94"/>
      <c r="N38" s="94"/>
      <c r="O38" s="94"/>
      <c r="P38" s="94"/>
      <c r="Q38" s="94"/>
      <c r="R38" s="94"/>
      <c r="S38" s="94"/>
      <c r="T38" s="94"/>
      <c r="U38" s="94"/>
      <c r="V38" s="94"/>
      <c r="W38" s="94"/>
      <c r="X38" s="94"/>
      <c r="Y38" s="94"/>
      <c r="Z38" s="94"/>
    </row>
    <row r="39" spans="1:26" ht="14" customHeight="1" x14ac:dyDescent="0.15">
      <c r="A39" s="1"/>
      <c r="B39" s="2"/>
      <c r="C39" s="357"/>
      <c r="D39" s="357"/>
      <c r="E39" s="97"/>
      <c r="F39" s="357"/>
      <c r="G39" s="357"/>
      <c r="H39" s="94"/>
      <c r="I39" s="94"/>
      <c r="J39" s="94"/>
      <c r="K39" s="94"/>
      <c r="L39" s="94"/>
      <c r="M39" s="94"/>
      <c r="N39" s="94"/>
      <c r="O39" s="94"/>
      <c r="P39" s="94"/>
      <c r="Q39" s="94"/>
      <c r="R39" s="94"/>
      <c r="S39" s="94"/>
      <c r="T39" s="94"/>
      <c r="U39" s="94"/>
      <c r="V39" s="94"/>
      <c r="W39" s="94"/>
      <c r="X39" s="94"/>
      <c r="Y39" s="94"/>
      <c r="Z39" s="94"/>
    </row>
    <row r="40" spans="1:26" s="94" customFormat="1" x14ac:dyDescent="0.15">
      <c r="A40" s="39"/>
      <c r="B40" s="38" t="s">
        <v>758</v>
      </c>
      <c r="C40" s="87" t="s">
        <v>759</v>
      </c>
      <c r="D40" s="87" t="s">
        <v>760</v>
      </c>
      <c r="E40" s="97">
        <f t="shared" ref="E40:E63" si="2">LEN(D40)</f>
        <v>33</v>
      </c>
      <c r="F40" s="272">
        <v>10</v>
      </c>
      <c r="G40" s="31" t="s">
        <v>701</v>
      </c>
      <c r="H40" s="94" t="s">
        <v>761</v>
      </c>
    </row>
    <row r="41" spans="1:26" s="94" customFormat="1" x14ac:dyDescent="0.15">
      <c r="A41" s="39"/>
      <c r="B41" s="38" t="s">
        <v>762</v>
      </c>
      <c r="C41" s="87" t="s">
        <v>763</v>
      </c>
      <c r="D41" s="87" t="s">
        <v>764</v>
      </c>
      <c r="E41" s="97">
        <f t="shared" si="2"/>
        <v>33</v>
      </c>
      <c r="F41" s="272">
        <v>10</v>
      </c>
      <c r="G41" s="31" t="s">
        <v>701</v>
      </c>
      <c r="H41" s="94" t="s">
        <v>761</v>
      </c>
    </row>
    <row r="42" spans="1:26" s="94" customFormat="1" x14ac:dyDescent="0.15">
      <c r="A42" s="39"/>
      <c r="B42" s="38" t="s">
        <v>765</v>
      </c>
      <c r="C42" s="87" t="s">
        <v>766</v>
      </c>
      <c r="D42" s="87" t="s">
        <v>767</v>
      </c>
      <c r="E42" s="97">
        <f t="shared" si="2"/>
        <v>33</v>
      </c>
      <c r="F42" s="272">
        <v>10</v>
      </c>
      <c r="G42" s="31" t="s">
        <v>701</v>
      </c>
      <c r="H42" s="94" t="s">
        <v>761</v>
      </c>
    </row>
    <row r="43" spans="1:26" s="94" customFormat="1" x14ac:dyDescent="0.15">
      <c r="A43" s="39"/>
      <c r="B43" s="38" t="s">
        <v>768</v>
      </c>
      <c r="C43" s="87" t="s">
        <v>769</v>
      </c>
      <c r="D43" s="87" t="s">
        <v>770</v>
      </c>
      <c r="E43" s="97">
        <f t="shared" si="2"/>
        <v>33</v>
      </c>
      <c r="F43" s="272">
        <v>10</v>
      </c>
      <c r="G43" s="31" t="s">
        <v>701</v>
      </c>
      <c r="H43" s="94" t="s">
        <v>761</v>
      </c>
    </row>
    <row r="44" spans="1:26" s="94" customFormat="1" x14ac:dyDescent="0.15">
      <c r="A44" s="39"/>
      <c r="B44" s="38" t="s">
        <v>771</v>
      </c>
      <c r="C44" s="87" t="s">
        <v>772</v>
      </c>
      <c r="D44" s="87" t="s">
        <v>773</v>
      </c>
      <c r="E44" s="97">
        <f t="shared" si="2"/>
        <v>33</v>
      </c>
      <c r="F44" s="272">
        <v>10</v>
      </c>
      <c r="G44" s="31" t="s">
        <v>701</v>
      </c>
      <c r="H44" s="94" t="s">
        <v>761</v>
      </c>
    </row>
    <row r="45" spans="1:26" s="94" customFormat="1" x14ac:dyDescent="0.15">
      <c r="A45" s="39"/>
      <c r="B45" s="38" t="s">
        <v>774</v>
      </c>
      <c r="C45" s="87" t="s">
        <v>775</v>
      </c>
      <c r="D45" s="87" t="s">
        <v>776</v>
      </c>
      <c r="E45" s="97">
        <f t="shared" si="2"/>
        <v>33</v>
      </c>
      <c r="F45" s="272">
        <v>10</v>
      </c>
      <c r="G45" s="31" t="s">
        <v>701</v>
      </c>
      <c r="H45" s="94" t="s">
        <v>761</v>
      </c>
    </row>
    <row r="46" spans="1:26" s="94" customFormat="1" x14ac:dyDescent="0.15">
      <c r="A46" s="39"/>
      <c r="B46" s="38" t="s">
        <v>777</v>
      </c>
      <c r="C46" s="87" t="s">
        <v>778</v>
      </c>
      <c r="D46" s="87" t="s">
        <v>779</v>
      </c>
      <c r="E46" s="97">
        <f t="shared" si="2"/>
        <v>33</v>
      </c>
      <c r="F46" s="272">
        <v>10</v>
      </c>
      <c r="G46" s="31" t="s">
        <v>701</v>
      </c>
      <c r="H46" s="94" t="s">
        <v>761</v>
      </c>
    </row>
    <row r="47" spans="1:26" s="94" customFormat="1" x14ac:dyDescent="0.15">
      <c r="A47" s="39"/>
      <c r="B47" s="38" t="s">
        <v>780</v>
      </c>
      <c r="C47" s="87" t="s">
        <v>781</v>
      </c>
      <c r="D47" s="87" t="s">
        <v>782</v>
      </c>
      <c r="E47" s="97">
        <f t="shared" si="2"/>
        <v>33</v>
      </c>
      <c r="F47" s="272">
        <v>10</v>
      </c>
      <c r="G47" s="31" t="s">
        <v>701</v>
      </c>
      <c r="H47" s="94" t="s">
        <v>761</v>
      </c>
    </row>
    <row r="48" spans="1:26" s="94" customFormat="1" x14ac:dyDescent="0.15">
      <c r="A48" s="39"/>
      <c r="B48" s="38" t="s">
        <v>783</v>
      </c>
      <c r="C48" s="87" t="s">
        <v>784</v>
      </c>
      <c r="D48" s="87" t="s">
        <v>785</v>
      </c>
      <c r="E48" s="97">
        <f t="shared" si="2"/>
        <v>33</v>
      </c>
      <c r="F48" s="272">
        <v>10</v>
      </c>
      <c r="G48" s="31" t="s">
        <v>701</v>
      </c>
      <c r="H48" s="94" t="s">
        <v>761</v>
      </c>
    </row>
    <row r="49" spans="1:8" s="94" customFormat="1" x14ac:dyDescent="0.15">
      <c r="A49" s="39"/>
      <c r="B49" s="38" t="s">
        <v>786</v>
      </c>
      <c r="C49" s="87" t="s">
        <v>787</v>
      </c>
      <c r="D49" s="87" t="s">
        <v>788</v>
      </c>
      <c r="E49" s="97">
        <f t="shared" si="2"/>
        <v>33</v>
      </c>
      <c r="F49" s="272">
        <v>10</v>
      </c>
      <c r="G49" s="31" t="s">
        <v>701</v>
      </c>
      <c r="H49" s="94" t="s">
        <v>761</v>
      </c>
    </row>
    <row r="50" spans="1:8" s="94" customFormat="1" x14ac:dyDescent="0.15">
      <c r="A50" s="39"/>
      <c r="B50" s="38" t="s">
        <v>789</v>
      </c>
      <c r="C50" s="87" t="s">
        <v>790</v>
      </c>
      <c r="D50" s="87" t="s">
        <v>791</v>
      </c>
      <c r="E50" s="97">
        <f t="shared" si="2"/>
        <v>33</v>
      </c>
      <c r="F50" s="272">
        <v>10</v>
      </c>
      <c r="G50" s="31" t="s">
        <v>701</v>
      </c>
      <c r="H50" s="94" t="s">
        <v>761</v>
      </c>
    </row>
    <row r="51" spans="1:8" s="94" customFormat="1" ht="14" customHeight="1" x14ac:dyDescent="0.15">
      <c r="A51" s="1"/>
      <c r="B51" s="2"/>
      <c r="C51" s="357"/>
      <c r="D51" s="357"/>
      <c r="E51" s="97"/>
      <c r="F51" s="357"/>
      <c r="G51" s="357"/>
    </row>
    <row r="52" spans="1:8" s="94" customFormat="1" ht="14" customHeight="1" x14ac:dyDescent="0.15">
      <c r="A52" s="1"/>
      <c r="B52" s="38" t="s">
        <v>792</v>
      </c>
      <c r="C52" s="87" t="s">
        <v>793</v>
      </c>
      <c r="D52" s="87" t="s">
        <v>794</v>
      </c>
      <c r="E52" s="97">
        <f t="shared" si="2"/>
        <v>36</v>
      </c>
      <c r="F52" s="272">
        <v>20</v>
      </c>
      <c r="G52" s="31" t="s">
        <v>701</v>
      </c>
      <c r="H52" s="94" t="s">
        <v>761</v>
      </c>
    </row>
    <row r="53" spans="1:8" s="94" customFormat="1" ht="14" customHeight="1" x14ac:dyDescent="0.15">
      <c r="A53" s="1"/>
      <c r="B53" s="38" t="s">
        <v>795</v>
      </c>
      <c r="C53" s="87" t="s">
        <v>796</v>
      </c>
      <c r="D53" s="87" t="s">
        <v>797</v>
      </c>
      <c r="E53" s="97">
        <f t="shared" si="2"/>
        <v>36</v>
      </c>
      <c r="F53" s="272">
        <v>20</v>
      </c>
      <c r="G53" s="31" t="s">
        <v>701</v>
      </c>
      <c r="H53" s="94" t="s">
        <v>761</v>
      </c>
    </row>
    <row r="54" spans="1:8" s="94" customFormat="1" ht="14" customHeight="1" x14ac:dyDescent="0.15">
      <c r="A54" s="1"/>
      <c r="B54" s="38" t="s">
        <v>798</v>
      </c>
      <c r="C54" s="87" t="s">
        <v>799</v>
      </c>
      <c r="D54" s="87" t="s">
        <v>800</v>
      </c>
      <c r="E54" s="97">
        <f t="shared" si="2"/>
        <v>36</v>
      </c>
      <c r="F54" s="272">
        <v>20</v>
      </c>
      <c r="G54" s="31" t="s">
        <v>701</v>
      </c>
      <c r="H54" s="94" t="s">
        <v>761</v>
      </c>
    </row>
    <row r="55" spans="1:8" s="94" customFormat="1" ht="14" customHeight="1" x14ac:dyDescent="0.15">
      <c r="A55" s="1"/>
      <c r="B55" s="38" t="s">
        <v>801</v>
      </c>
      <c r="C55" s="87" t="s">
        <v>802</v>
      </c>
      <c r="D55" s="87" t="s">
        <v>803</v>
      </c>
      <c r="E55" s="97">
        <f t="shared" si="2"/>
        <v>36</v>
      </c>
      <c r="F55" s="272">
        <v>20</v>
      </c>
      <c r="G55" s="31" t="s">
        <v>701</v>
      </c>
      <c r="H55" s="94" t="s">
        <v>761</v>
      </c>
    </row>
    <row r="56" spans="1:8" s="94" customFormat="1" ht="14" customHeight="1" x14ac:dyDescent="0.15">
      <c r="A56" s="1"/>
      <c r="B56" s="38" t="s">
        <v>804</v>
      </c>
      <c r="C56" s="87" t="s">
        <v>805</v>
      </c>
      <c r="D56" s="87" t="s">
        <v>806</v>
      </c>
      <c r="E56" s="97">
        <f t="shared" si="2"/>
        <v>36</v>
      </c>
      <c r="F56" s="272">
        <v>20</v>
      </c>
      <c r="G56" s="31" t="s">
        <v>701</v>
      </c>
      <c r="H56" s="94" t="s">
        <v>761</v>
      </c>
    </row>
    <row r="57" spans="1:8" s="94" customFormat="1" ht="14" customHeight="1" x14ac:dyDescent="0.15">
      <c r="A57" s="1"/>
      <c r="B57" s="38" t="s">
        <v>807</v>
      </c>
      <c r="C57" s="87" t="s">
        <v>808</v>
      </c>
      <c r="D57" s="87" t="s">
        <v>809</v>
      </c>
      <c r="E57" s="97">
        <f t="shared" si="2"/>
        <v>36</v>
      </c>
      <c r="F57" s="272">
        <v>20</v>
      </c>
      <c r="G57" s="31" t="s">
        <v>701</v>
      </c>
      <c r="H57" s="94" t="s">
        <v>761</v>
      </c>
    </row>
    <row r="58" spans="1:8" s="94" customFormat="1" ht="14" customHeight="1" x14ac:dyDescent="0.15">
      <c r="A58" s="1"/>
      <c r="B58" s="38" t="s">
        <v>810</v>
      </c>
      <c r="C58" s="87" t="s">
        <v>811</v>
      </c>
      <c r="D58" s="87" t="s">
        <v>812</v>
      </c>
      <c r="E58" s="97">
        <f t="shared" si="2"/>
        <v>36</v>
      </c>
      <c r="F58" s="272">
        <v>20</v>
      </c>
      <c r="G58" s="31" t="s">
        <v>701</v>
      </c>
      <c r="H58" s="94" t="s">
        <v>761</v>
      </c>
    </row>
    <row r="59" spans="1:8" s="94" customFormat="1" ht="14" customHeight="1" x14ac:dyDescent="0.15">
      <c r="A59" s="1"/>
      <c r="B59" s="38" t="s">
        <v>813</v>
      </c>
      <c r="C59" s="87" t="s">
        <v>814</v>
      </c>
      <c r="D59" s="87" t="s">
        <v>815</v>
      </c>
      <c r="E59" s="97">
        <f t="shared" si="2"/>
        <v>36</v>
      </c>
      <c r="F59" s="272">
        <v>20</v>
      </c>
      <c r="G59" s="31" t="s">
        <v>701</v>
      </c>
      <c r="H59" s="94" t="s">
        <v>761</v>
      </c>
    </row>
    <row r="60" spans="1:8" s="94" customFormat="1" ht="14" customHeight="1" x14ac:dyDescent="0.15">
      <c r="A60" s="1"/>
      <c r="B60" s="38" t="s">
        <v>816</v>
      </c>
      <c r="C60" s="87" t="s">
        <v>817</v>
      </c>
      <c r="D60" s="87" t="s">
        <v>818</v>
      </c>
      <c r="E60" s="97">
        <f t="shared" si="2"/>
        <v>36</v>
      </c>
      <c r="F60" s="272">
        <v>20</v>
      </c>
      <c r="G60" s="31" t="s">
        <v>701</v>
      </c>
      <c r="H60" s="94" t="s">
        <v>761</v>
      </c>
    </row>
    <row r="61" spans="1:8" s="94" customFormat="1" ht="14" customHeight="1" x14ac:dyDescent="0.15">
      <c r="A61" s="1"/>
      <c r="B61" s="38" t="s">
        <v>819</v>
      </c>
      <c r="C61" s="87" t="s">
        <v>820</v>
      </c>
      <c r="D61" s="87" t="s">
        <v>821</v>
      </c>
      <c r="E61" s="97">
        <f t="shared" si="2"/>
        <v>36</v>
      </c>
      <c r="F61" s="272">
        <v>20</v>
      </c>
      <c r="G61" s="31" t="s">
        <v>701</v>
      </c>
      <c r="H61" s="94" t="s">
        <v>761</v>
      </c>
    </row>
    <row r="62" spans="1:8" s="94" customFormat="1" ht="14" customHeight="1" x14ac:dyDescent="0.15">
      <c r="A62" s="1"/>
      <c r="B62" s="38" t="s">
        <v>822</v>
      </c>
      <c r="C62" s="87" t="s">
        <v>823</v>
      </c>
      <c r="D62" s="87" t="s">
        <v>824</v>
      </c>
      <c r="E62" s="97">
        <f t="shared" si="2"/>
        <v>36</v>
      </c>
      <c r="F62" s="272">
        <v>20</v>
      </c>
      <c r="G62" s="31" t="s">
        <v>701</v>
      </c>
      <c r="H62" s="94" t="s">
        <v>761</v>
      </c>
    </row>
    <row r="63" spans="1:8" s="94" customFormat="1" ht="14" customHeight="1" x14ac:dyDescent="0.15">
      <c r="A63" s="1"/>
      <c r="B63" s="38" t="s">
        <v>825</v>
      </c>
      <c r="C63" s="87" t="s">
        <v>826</v>
      </c>
      <c r="D63" s="87" t="s">
        <v>827</v>
      </c>
      <c r="E63" s="97">
        <f t="shared" si="2"/>
        <v>36</v>
      </c>
      <c r="F63" s="272">
        <v>20</v>
      </c>
      <c r="G63" s="31" t="s">
        <v>701</v>
      </c>
      <c r="H63" s="94" t="s">
        <v>761</v>
      </c>
    </row>
    <row r="64" spans="1:8" s="94" customFormat="1" ht="14" customHeight="1" x14ac:dyDescent="0.15">
      <c r="A64" s="1"/>
      <c r="B64" s="2"/>
      <c r="C64" s="357"/>
      <c r="D64" s="357"/>
      <c r="E64" s="97"/>
      <c r="F64" s="357"/>
      <c r="G64" s="357"/>
    </row>
    <row r="65" spans="1:8" s="94" customFormat="1" x14ac:dyDescent="0.15">
      <c r="A65" s="39"/>
      <c r="B65" s="38" t="s">
        <v>828</v>
      </c>
      <c r="C65" s="87" t="s">
        <v>829</v>
      </c>
      <c r="D65" s="87" t="s">
        <v>830</v>
      </c>
      <c r="E65" s="87"/>
      <c r="F65" s="272">
        <v>20</v>
      </c>
      <c r="G65" s="31" t="s">
        <v>701</v>
      </c>
      <c r="H65" s="94" t="s">
        <v>761</v>
      </c>
    </row>
    <row r="66" spans="1:8" s="94" customFormat="1" x14ac:dyDescent="0.15">
      <c r="A66" s="39"/>
      <c r="B66" s="38" t="s">
        <v>831</v>
      </c>
      <c r="C66" s="87" t="s">
        <v>832</v>
      </c>
      <c r="D66" s="87" t="s">
        <v>833</v>
      </c>
      <c r="E66" s="87"/>
      <c r="F66" s="272">
        <v>20</v>
      </c>
      <c r="G66" s="31" t="s">
        <v>701</v>
      </c>
      <c r="H66" s="94" t="s">
        <v>761</v>
      </c>
    </row>
    <row r="67" spans="1:8" s="94" customFormat="1" x14ac:dyDescent="0.15">
      <c r="A67" s="39"/>
      <c r="B67" s="38" t="s">
        <v>834</v>
      </c>
      <c r="C67" s="87" t="s">
        <v>835</v>
      </c>
      <c r="D67" s="87" t="s">
        <v>836</v>
      </c>
      <c r="E67" s="87"/>
      <c r="F67" s="272">
        <v>20</v>
      </c>
      <c r="G67" s="31" t="s">
        <v>701</v>
      </c>
      <c r="H67" s="94" t="s">
        <v>761</v>
      </c>
    </row>
    <row r="68" spans="1:8" s="94" customFormat="1" x14ac:dyDescent="0.15">
      <c r="A68" s="39"/>
      <c r="B68" s="38" t="s">
        <v>837</v>
      </c>
      <c r="C68" s="87" t="s">
        <v>838</v>
      </c>
      <c r="D68" s="87" t="s">
        <v>839</v>
      </c>
      <c r="E68" s="87"/>
      <c r="F68" s="272">
        <v>20</v>
      </c>
      <c r="G68" s="31" t="s">
        <v>701</v>
      </c>
      <c r="H68" s="94" t="s">
        <v>761</v>
      </c>
    </row>
    <row r="69" spans="1:8" s="94" customFormat="1" x14ac:dyDescent="0.15">
      <c r="A69" s="39"/>
      <c r="B69" s="38" t="s">
        <v>840</v>
      </c>
      <c r="C69" s="87" t="s">
        <v>841</v>
      </c>
      <c r="D69" s="87" t="s">
        <v>842</v>
      </c>
      <c r="E69" s="87"/>
      <c r="F69" s="272">
        <v>20</v>
      </c>
      <c r="G69" s="31" t="s">
        <v>701</v>
      </c>
      <c r="H69" s="94" t="s">
        <v>761</v>
      </c>
    </row>
    <row r="70" spans="1:8" s="94" customFormat="1" x14ac:dyDescent="0.15">
      <c r="A70" s="39"/>
      <c r="B70" s="38" t="s">
        <v>843</v>
      </c>
      <c r="C70" s="87" t="s">
        <v>844</v>
      </c>
      <c r="D70" s="87" t="s">
        <v>845</v>
      </c>
      <c r="E70" s="87"/>
      <c r="F70" s="272">
        <v>20</v>
      </c>
      <c r="G70" s="31" t="s">
        <v>701</v>
      </c>
      <c r="H70" s="94" t="s">
        <v>761</v>
      </c>
    </row>
    <row r="71" spans="1:8" s="94" customFormat="1" x14ac:dyDescent="0.15">
      <c r="A71" s="39"/>
      <c r="B71" s="38" t="s">
        <v>846</v>
      </c>
      <c r="C71" s="87" t="s">
        <v>847</v>
      </c>
      <c r="D71" s="87" t="s">
        <v>848</v>
      </c>
      <c r="E71" s="87"/>
      <c r="F71" s="272">
        <v>20</v>
      </c>
      <c r="G71" s="31" t="s">
        <v>701</v>
      </c>
      <c r="H71" s="94" t="s">
        <v>761</v>
      </c>
    </row>
    <row r="72" spans="1:8" s="94" customFormat="1" x14ac:dyDescent="0.15">
      <c r="A72" s="39"/>
      <c r="B72" s="38" t="s">
        <v>849</v>
      </c>
      <c r="C72" s="87" t="s">
        <v>850</v>
      </c>
      <c r="D72" s="87" t="s">
        <v>851</v>
      </c>
      <c r="E72" s="87"/>
      <c r="F72" s="272">
        <v>20</v>
      </c>
      <c r="G72" s="31" t="s">
        <v>701</v>
      </c>
      <c r="H72" s="94" t="s">
        <v>761</v>
      </c>
    </row>
    <row r="73" spans="1:8" s="94" customFormat="1" x14ac:dyDescent="0.15">
      <c r="A73" s="39"/>
      <c r="B73" s="38" t="s">
        <v>852</v>
      </c>
      <c r="C73" s="87" t="s">
        <v>853</v>
      </c>
      <c r="D73" s="87" t="s">
        <v>854</v>
      </c>
      <c r="E73" s="87"/>
      <c r="F73" s="272">
        <v>20</v>
      </c>
      <c r="G73" s="31" t="s">
        <v>701</v>
      </c>
      <c r="H73" s="94" t="s">
        <v>761</v>
      </c>
    </row>
    <row r="74" spans="1:8" s="94" customFormat="1" x14ac:dyDescent="0.15">
      <c r="A74" s="39"/>
      <c r="B74" s="38" t="s">
        <v>855</v>
      </c>
      <c r="C74" s="87" t="s">
        <v>856</v>
      </c>
      <c r="D74" s="87" t="s">
        <v>857</v>
      </c>
      <c r="E74" s="87"/>
      <c r="F74" s="272">
        <v>20</v>
      </c>
      <c r="G74" s="31" t="s">
        <v>701</v>
      </c>
      <c r="H74" s="94" t="s">
        <v>761</v>
      </c>
    </row>
    <row r="75" spans="1:8" s="94" customFormat="1" x14ac:dyDescent="0.15">
      <c r="A75" s="39"/>
      <c r="B75" s="38"/>
      <c r="C75" s="87"/>
      <c r="D75" s="87"/>
      <c r="E75" s="87"/>
      <c r="F75" s="272"/>
      <c r="G75" s="31"/>
    </row>
    <row r="76" spans="1:8" s="87" customFormat="1" ht="15" customHeight="1" x14ac:dyDescent="0.15">
      <c r="A76" s="39"/>
      <c r="B76" s="38" t="s">
        <v>858</v>
      </c>
      <c r="C76" s="87" t="s">
        <v>859</v>
      </c>
      <c r="D76" s="87" t="s">
        <v>860</v>
      </c>
      <c r="E76" s="86">
        <f t="shared" ref="E76:E81" si="3">LEN(D76)</f>
        <v>36</v>
      </c>
      <c r="F76" s="272">
        <v>50</v>
      </c>
      <c r="G76" s="31" t="s">
        <v>861</v>
      </c>
      <c r="H76" s="94" t="s">
        <v>761</v>
      </c>
    </row>
    <row r="77" spans="1:8" s="87" customFormat="1" ht="15" customHeight="1" x14ac:dyDescent="0.15">
      <c r="A77" s="39"/>
      <c r="B77" s="38" t="s">
        <v>862</v>
      </c>
      <c r="C77" s="87" t="s">
        <v>863</v>
      </c>
      <c r="D77" s="87" t="s">
        <v>864</v>
      </c>
      <c r="E77" s="86">
        <f t="shared" si="3"/>
        <v>36</v>
      </c>
      <c r="F77" s="272">
        <v>50</v>
      </c>
      <c r="G77" s="31" t="s">
        <v>861</v>
      </c>
      <c r="H77" s="94" t="s">
        <v>761</v>
      </c>
    </row>
    <row r="78" spans="1:8" s="87" customFormat="1" ht="15" customHeight="1" x14ac:dyDescent="0.15">
      <c r="A78" s="39"/>
      <c r="B78" s="38" t="s">
        <v>865</v>
      </c>
      <c r="C78" s="87" t="s">
        <v>866</v>
      </c>
      <c r="D78" s="87" t="s">
        <v>867</v>
      </c>
      <c r="E78" s="86">
        <f t="shared" si="3"/>
        <v>36</v>
      </c>
      <c r="F78" s="272">
        <v>50</v>
      </c>
      <c r="G78" s="31" t="s">
        <v>861</v>
      </c>
      <c r="H78" s="94" t="s">
        <v>761</v>
      </c>
    </row>
    <row r="79" spans="1:8" s="87" customFormat="1" ht="15" customHeight="1" x14ac:dyDescent="0.15">
      <c r="A79" s="39"/>
      <c r="B79" s="38" t="s">
        <v>868</v>
      </c>
      <c r="C79" s="87" t="s">
        <v>869</v>
      </c>
      <c r="D79" s="87" t="s">
        <v>870</v>
      </c>
      <c r="E79" s="86">
        <f t="shared" si="3"/>
        <v>36</v>
      </c>
      <c r="F79" s="272">
        <v>50</v>
      </c>
      <c r="G79" s="31" t="s">
        <v>861</v>
      </c>
      <c r="H79" s="94" t="s">
        <v>761</v>
      </c>
    </row>
    <row r="80" spans="1:8" s="87" customFormat="1" ht="15" customHeight="1" x14ac:dyDescent="0.15">
      <c r="A80" s="39"/>
      <c r="B80" s="38" t="s">
        <v>871</v>
      </c>
      <c r="C80" s="87" t="s">
        <v>872</v>
      </c>
      <c r="D80" s="87" t="s">
        <v>873</v>
      </c>
      <c r="E80" s="86">
        <f t="shared" si="3"/>
        <v>36</v>
      </c>
      <c r="F80" s="272">
        <v>50</v>
      </c>
      <c r="G80" s="31" t="s">
        <v>861</v>
      </c>
      <c r="H80" s="94" t="s">
        <v>761</v>
      </c>
    </row>
    <row r="81" spans="1:8" s="87" customFormat="1" ht="15" customHeight="1" x14ac:dyDescent="0.15">
      <c r="A81" s="39"/>
      <c r="B81" s="38" t="s">
        <v>874</v>
      </c>
      <c r="C81" s="87" t="s">
        <v>875</v>
      </c>
      <c r="D81" s="87" t="s">
        <v>876</v>
      </c>
      <c r="E81" s="86">
        <f t="shared" si="3"/>
        <v>36</v>
      </c>
      <c r="F81" s="272">
        <v>50</v>
      </c>
      <c r="G81" s="31" t="s">
        <v>861</v>
      </c>
      <c r="H81" s="94" t="s">
        <v>761</v>
      </c>
    </row>
    <row r="82" spans="1:8" s="94" customFormat="1" x14ac:dyDescent="0.15">
      <c r="A82" s="39"/>
      <c r="B82" s="38"/>
      <c r="C82" s="87"/>
      <c r="D82" s="87"/>
      <c r="F82" s="272"/>
      <c r="G82" s="31"/>
    </row>
    <row r="84" spans="1:8" s="94" customFormat="1" x14ac:dyDescent="0.15">
      <c r="A84" s="362" t="s">
        <v>22</v>
      </c>
      <c r="B84" s="362"/>
      <c r="C84" s="9"/>
      <c r="D84" s="9"/>
      <c r="E84" s="9"/>
      <c r="F84" s="9"/>
      <c r="G84" s="9"/>
    </row>
    <row r="85" spans="1:8" s="94" customFormat="1" x14ac:dyDescent="0.15">
      <c r="A85" s="34"/>
      <c r="B85" s="22"/>
    </row>
    <row r="86" spans="1:8" s="94" customFormat="1" ht="26" x14ac:dyDescent="0.15">
      <c r="A86" s="34"/>
      <c r="B86" s="38" t="s">
        <v>877</v>
      </c>
      <c r="C86" s="86" t="s">
        <v>878</v>
      </c>
      <c r="D86" s="87" t="s">
        <v>879</v>
      </c>
      <c r="E86" s="86">
        <f t="shared" ref="E86:E92" si="4">LEN(D86)</f>
        <v>32</v>
      </c>
      <c r="F86" s="272">
        <v>60</v>
      </c>
      <c r="G86" s="31" t="s">
        <v>701</v>
      </c>
      <c r="H86" s="94" t="s">
        <v>761</v>
      </c>
    </row>
    <row r="87" spans="1:8" s="94" customFormat="1" ht="26" x14ac:dyDescent="0.15">
      <c r="A87" s="34"/>
      <c r="B87" s="38" t="s">
        <v>880</v>
      </c>
      <c r="C87" s="86" t="s">
        <v>881</v>
      </c>
      <c r="D87" s="87" t="s">
        <v>882</v>
      </c>
      <c r="E87" s="86">
        <f t="shared" si="4"/>
        <v>32</v>
      </c>
      <c r="F87" s="272">
        <v>60</v>
      </c>
      <c r="G87" s="31" t="s">
        <v>701</v>
      </c>
      <c r="H87" s="94" t="s">
        <v>761</v>
      </c>
    </row>
    <row r="88" spans="1:8" s="94" customFormat="1" ht="26" x14ac:dyDescent="0.15">
      <c r="A88" s="34"/>
      <c r="B88" s="38" t="s">
        <v>883</v>
      </c>
      <c r="C88" s="86" t="s">
        <v>884</v>
      </c>
      <c r="D88" s="87" t="s">
        <v>885</v>
      </c>
      <c r="E88" s="86">
        <f t="shared" si="4"/>
        <v>32</v>
      </c>
      <c r="F88" s="272">
        <v>60</v>
      </c>
      <c r="G88" s="31" t="s">
        <v>701</v>
      </c>
      <c r="H88" s="94" t="s">
        <v>761</v>
      </c>
    </row>
    <row r="89" spans="1:8" s="94" customFormat="1" ht="26" x14ac:dyDescent="0.15">
      <c r="A89" s="34"/>
      <c r="B89" s="38" t="s">
        <v>886</v>
      </c>
      <c r="C89" s="86" t="s">
        <v>887</v>
      </c>
      <c r="D89" s="87" t="s">
        <v>888</v>
      </c>
      <c r="E89" s="86">
        <f t="shared" si="4"/>
        <v>32</v>
      </c>
      <c r="F89" s="272">
        <v>60</v>
      </c>
      <c r="G89" s="31" t="s">
        <v>701</v>
      </c>
      <c r="H89" s="94" t="s">
        <v>761</v>
      </c>
    </row>
    <row r="90" spans="1:8" s="94" customFormat="1" ht="26" x14ac:dyDescent="0.15">
      <c r="A90" s="34"/>
      <c r="B90" s="38" t="s">
        <v>889</v>
      </c>
      <c r="C90" s="86" t="s">
        <v>890</v>
      </c>
      <c r="D90" s="87" t="s">
        <v>891</v>
      </c>
      <c r="E90" s="86">
        <f t="shared" ref="E90" si="5">LEN(D90)</f>
        <v>32</v>
      </c>
      <c r="F90" s="272">
        <v>60</v>
      </c>
      <c r="G90" s="31" t="s">
        <v>701</v>
      </c>
      <c r="H90" s="94" t="s">
        <v>761</v>
      </c>
    </row>
    <row r="91" spans="1:8" s="94" customFormat="1" ht="26" x14ac:dyDescent="0.15">
      <c r="A91" s="34"/>
      <c r="B91" s="38" t="s">
        <v>892</v>
      </c>
      <c r="C91" s="86" t="s">
        <v>893</v>
      </c>
      <c r="D91" s="87" t="s">
        <v>894</v>
      </c>
      <c r="E91" s="86">
        <f t="shared" si="4"/>
        <v>32</v>
      </c>
      <c r="F91" s="272">
        <v>60</v>
      </c>
      <c r="G91" s="31" t="s">
        <v>701</v>
      </c>
      <c r="H91" s="94" t="s">
        <v>761</v>
      </c>
    </row>
    <row r="92" spans="1:8" s="94" customFormat="1" ht="26" x14ac:dyDescent="0.15">
      <c r="A92" s="34"/>
      <c r="B92" s="38" t="s">
        <v>895</v>
      </c>
      <c r="C92" s="86" t="s">
        <v>896</v>
      </c>
      <c r="D92" s="87" t="s">
        <v>897</v>
      </c>
      <c r="E92" s="86">
        <f t="shared" si="4"/>
        <v>32</v>
      </c>
      <c r="F92" s="272">
        <v>65</v>
      </c>
      <c r="G92" s="31" t="s">
        <v>701</v>
      </c>
      <c r="H92" s="94" t="s">
        <v>761</v>
      </c>
    </row>
    <row r="93" spans="1:8" s="94" customFormat="1" x14ac:dyDescent="0.15">
      <c r="A93" s="34"/>
      <c r="B93" s="22"/>
    </row>
    <row r="94" spans="1:8" s="28" customFormat="1" x14ac:dyDescent="0.15">
      <c r="A94" s="38"/>
      <c r="B94" s="38" t="s">
        <v>898</v>
      </c>
      <c r="C94" s="86" t="s">
        <v>899</v>
      </c>
      <c r="D94" s="87" t="s">
        <v>900</v>
      </c>
      <c r="E94" s="86">
        <f t="shared" ref="E94:E101" si="6">LEN(D94)</f>
        <v>32</v>
      </c>
      <c r="F94" s="272">
        <v>100</v>
      </c>
      <c r="G94" s="31" t="s">
        <v>701</v>
      </c>
      <c r="H94" s="94" t="s">
        <v>761</v>
      </c>
    </row>
    <row r="95" spans="1:8" s="28" customFormat="1" x14ac:dyDescent="0.15">
      <c r="A95" s="38"/>
      <c r="B95" s="38" t="s">
        <v>901</v>
      </c>
      <c r="C95" s="86" t="s">
        <v>902</v>
      </c>
      <c r="D95" s="87" t="s">
        <v>903</v>
      </c>
      <c r="E95" s="86">
        <f t="shared" si="6"/>
        <v>32</v>
      </c>
      <c r="F95" s="272">
        <v>100</v>
      </c>
      <c r="G95" s="31" t="s">
        <v>701</v>
      </c>
      <c r="H95" s="94" t="s">
        <v>761</v>
      </c>
    </row>
    <row r="96" spans="1:8" s="28" customFormat="1" x14ac:dyDescent="0.15">
      <c r="A96" s="38"/>
      <c r="B96" s="38" t="s">
        <v>904</v>
      </c>
      <c r="C96" s="86" t="s">
        <v>905</v>
      </c>
      <c r="D96" s="87" t="s">
        <v>906</v>
      </c>
      <c r="E96" s="86">
        <f t="shared" si="6"/>
        <v>32</v>
      </c>
      <c r="F96" s="272">
        <v>100</v>
      </c>
      <c r="G96" s="31" t="s">
        <v>701</v>
      </c>
      <c r="H96" s="94" t="s">
        <v>761</v>
      </c>
    </row>
    <row r="97" spans="1:8" s="28" customFormat="1" x14ac:dyDescent="0.15">
      <c r="A97" s="38"/>
      <c r="B97" s="38" t="s">
        <v>907</v>
      </c>
      <c r="C97" s="86" t="s">
        <v>908</v>
      </c>
      <c r="D97" s="87" t="s">
        <v>909</v>
      </c>
      <c r="E97" s="86">
        <f t="shared" si="6"/>
        <v>32</v>
      </c>
      <c r="F97" s="272">
        <v>100</v>
      </c>
      <c r="G97" s="31" t="s">
        <v>701</v>
      </c>
      <c r="H97" s="94" t="s">
        <v>761</v>
      </c>
    </row>
    <row r="98" spans="1:8" s="28" customFormat="1" x14ac:dyDescent="0.15">
      <c r="A98" s="38"/>
      <c r="B98" s="38" t="s">
        <v>910</v>
      </c>
      <c r="C98" s="86" t="s">
        <v>911</v>
      </c>
      <c r="D98" s="87" t="s">
        <v>912</v>
      </c>
      <c r="E98" s="86">
        <f t="shared" si="6"/>
        <v>32</v>
      </c>
      <c r="F98" s="272">
        <v>100</v>
      </c>
      <c r="G98" s="31" t="s">
        <v>701</v>
      </c>
      <c r="H98" s="94" t="s">
        <v>761</v>
      </c>
    </row>
    <row r="99" spans="1:8" s="28" customFormat="1" x14ac:dyDescent="0.15">
      <c r="A99" s="38"/>
      <c r="B99" s="38" t="s">
        <v>913</v>
      </c>
      <c r="C99" s="86" t="s">
        <v>914</v>
      </c>
      <c r="D99" s="87" t="s">
        <v>915</v>
      </c>
      <c r="E99" s="86">
        <f t="shared" si="6"/>
        <v>32</v>
      </c>
      <c r="F99" s="272">
        <v>100</v>
      </c>
      <c r="G99" s="31" t="s">
        <v>701</v>
      </c>
      <c r="H99" s="94" t="s">
        <v>761</v>
      </c>
    </row>
    <row r="100" spans="1:8" s="28" customFormat="1" x14ac:dyDescent="0.15">
      <c r="A100" s="38"/>
      <c r="B100" s="38" t="s">
        <v>916</v>
      </c>
      <c r="C100" s="86" t="s">
        <v>917</v>
      </c>
      <c r="D100" s="87" t="s">
        <v>918</v>
      </c>
      <c r="E100" s="86">
        <f t="shared" si="6"/>
        <v>32</v>
      </c>
      <c r="F100" s="272">
        <v>100</v>
      </c>
      <c r="G100" s="31" t="s">
        <v>701</v>
      </c>
      <c r="H100" s="94" t="s">
        <v>761</v>
      </c>
    </row>
    <row r="101" spans="1:8" s="28" customFormat="1" x14ac:dyDescent="0.15">
      <c r="A101" s="38"/>
      <c r="B101" s="38" t="s">
        <v>919</v>
      </c>
      <c r="C101" s="86" t="s">
        <v>920</v>
      </c>
      <c r="D101" s="87" t="s">
        <v>921</v>
      </c>
      <c r="E101" s="86">
        <f t="shared" si="6"/>
        <v>32</v>
      </c>
      <c r="F101" s="272">
        <v>100</v>
      </c>
      <c r="G101" s="31" t="s">
        <v>701</v>
      </c>
      <c r="H101" s="94" t="s">
        <v>761</v>
      </c>
    </row>
    <row r="102" spans="1:8" x14ac:dyDescent="0.15">
      <c r="A102" s="39"/>
      <c r="B102" s="38"/>
      <c r="C102" s="87"/>
      <c r="D102" s="87"/>
      <c r="E102" s="94"/>
      <c r="F102" s="272"/>
      <c r="G102" s="31"/>
      <c r="H102" s="94"/>
    </row>
    <row r="103" spans="1:8" s="94" customFormat="1" x14ac:dyDescent="0.15">
      <c r="A103" s="362" t="s">
        <v>922</v>
      </c>
      <c r="B103" s="362"/>
      <c r="C103" s="9"/>
      <c r="D103" s="9"/>
      <c r="E103" s="9"/>
      <c r="F103" s="9"/>
      <c r="G103" s="9"/>
    </row>
    <row r="104" spans="1:8" s="94" customFormat="1" x14ac:dyDescent="0.15">
      <c r="A104" s="39"/>
      <c r="B104" s="38"/>
      <c r="C104" s="87"/>
      <c r="D104" s="87"/>
      <c r="F104" s="272"/>
      <c r="G104" s="31"/>
    </row>
    <row r="105" spans="1:8" x14ac:dyDescent="0.15">
      <c r="A105" s="39"/>
      <c r="B105" s="38" t="s">
        <v>923</v>
      </c>
      <c r="C105" s="87" t="s">
        <v>924</v>
      </c>
      <c r="D105" s="87" t="s">
        <v>925</v>
      </c>
      <c r="E105" s="86">
        <f t="shared" ref="E105:E114" si="7">LEN(D105)</f>
        <v>33</v>
      </c>
      <c r="F105" s="272">
        <v>11</v>
      </c>
      <c r="G105" s="31" t="s">
        <v>701</v>
      </c>
      <c r="H105" s="94" t="s">
        <v>926</v>
      </c>
    </row>
    <row r="106" spans="1:8" x14ac:dyDescent="0.15">
      <c r="A106" s="39"/>
      <c r="B106" s="38" t="s">
        <v>927</v>
      </c>
      <c r="C106" s="87" t="s">
        <v>928</v>
      </c>
      <c r="D106" s="87" t="s">
        <v>929</v>
      </c>
      <c r="E106" s="86">
        <f t="shared" si="7"/>
        <v>33</v>
      </c>
      <c r="F106" s="272">
        <v>11</v>
      </c>
      <c r="G106" s="31" t="s">
        <v>701</v>
      </c>
      <c r="H106" s="94" t="s">
        <v>926</v>
      </c>
    </row>
    <row r="107" spans="1:8" x14ac:dyDescent="0.15">
      <c r="A107" s="39"/>
      <c r="B107" s="38" t="s">
        <v>930</v>
      </c>
      <c r="C107" s="87" t="s">
        <v>931</v>
      </c>
      <c r="D107" s="87" t="s">
        <v>932</v>
      </c>
      <c r="E107" s="86">
        <f t="shared" si="7"/>
        <v>33</v>
      </c>
      <c r="F107" s="272">
        <v>11</v>
      </c>
      <c r="G107" s="31" t="s">
        <v>701</v>
      </c>
      <c r="H107" s="94" t="s">
        <v>926</v>
      </c>
    </row>
    <row r="108" spans="1:8" x14ac:dyDescent="0.15">
      <c r="A108" s="39"/>
      <c r="B108" s="38" t="s">
        <v>933</v>
      </c>
      <c r="C108" s="87" t="s">
        <v>934</v>
      </c>
      <c r="D108" s="87" t="s">
        <v>935</v>
      </c>
      <c r="E108" s="86">
        <f t="shared" si="7"/>
        <v>33</v>
      </c>
      <c r="F108" s="272">
        <v>11</v>
      </c>
      <c r="G108" s="31" t="s">
        <v>701</v>
      </c>
      <c r="H108" s="94" t="s">
        <v>926</v>
      </c>
    </row>
    <row r="109" spans="1:8" x14ac:dyDescent="0.15">
      <c r="A109" s="39"/>
      <c r="B109" s="38" t="s">
        <v>936</v>
      </c>
      <c r="C109" s="87" t="s">
        <v>937</v>
      </c>
      <c r="D109" s="87" t="s">
        <v>938</v>
      </c>
      <c r="E109" s="86">
        <f t="shared" si="7"/>
        <v>33</v>
      </c>
      <c r="F109" s="272">
        <v>11</v>
      </c>
      <c r="G109" s="31" t="s">
        <v>701</v>
      </c>
      <c r="H109" s="94" t="s">
        <v>926</v>
      </c>
    </row>
    <row r="110" spans="1:8" x14ac:dyDescent="0.15">
      <c r="A110" s="39"/>
      <c r="B110" s="38" t="s">
        <v>939</v>
      </c>
      <c r="C110" s="87" t="s">
        <v>940</v>
      </c>
      <c r="D110" s="87" t="s">
        <v>941</v>
      </c>
      <c r="E110" s="86">
        <f t="shared" si="7"/>
        <v>33</v>
      </c>
      <c r="F110" s="272">
        <v>11</v>
      </c>
      <c r="G110" s="31" t="s">
        <v>701</v>
      </c>
      <c r="H110" s="94" t="s">
        <v>926</v>
      </c>
    </row>
    <row r="111" spans="1:8" x14ac:dyDescent="0.15">
      <c r="A111" s="39"/>
      <c r="B111" s="38" t="s">
        <v>942</v>
      </c>
      <c r="C111" s="87" t="s">
        <v>943</v>
      </c>
      <c r="D111" s="87" t="s">
        <v>944</v>
      </c>
      <c r="E111" s="86">
        <f t="shared" si="7"/>
        <v>33</v>
      </c>
      <c r="F111" s="272">
        <v>11</v>
      </c>
      <c r="G111" s="31" t="s">
        <v>701</v>
      </c>
      <c r="H111" s="94" t="s">
        <v>926</v>
      </c>
    </row>
    <row r="112" spans="1:8" x14ac:dyDescent="0.15">
      <c r="A112" s="39"/>
      <c r="B112" s="38" t="s">
        <v>945</v>
      </c>
      <c r="C112" s="87" t="s">
        <v>946</v>
      </c>
      <c r="D112" s="87" t="s">
        <v>947</v>
      </c>
      <c r="E112" s="86">
        <f t="shared" si="7"/>
        <v>33</v>
      </c>
      <c r="F112" s="272">
        <v>11</v>
      </c>
      <c r="G112" s="31" t="s">
        <v>701</v>
      </c>
      <c r="H112" s="94" t="s">
        <v>926</v>
      </c>
    </row>
    <row r="113" spans="1:9" x14ac:dyDescent="0.15">
      <c r="A113" s="39"/>
      <c r="B113" s="38" t="s">
        <v>948</v>
      </c>
      <c r="C113" s="87" t="s">
        <v>949</v>
      </c>
      <c r="D113" s="87" t="s">
        <v>950</v>
      </c>
      <c r="E113" s="86">
        <f t="shared" si="7"/>
        <v>33</v>
      </c>
      <c r="F113" s="272">
        <v>11</v>
      </c>
      <c r="G113" s="31" t="s">
        <v>701</v>
      </c>
      <c r="H113" s="94" t="s">
        <v>926</v>
      </c>
      <c r="I113" s="94"/>
    </row>
    <row r="114" spans="1:9" x14ac:dyDescent="0.15">
      <c r="A114" s="39"/>
      <c r="B114" s="38" t="s">
        <v>951</v>
      </c>
      <c r="C114" s="87" t="s">
        <v>952</v>
      </c>
      <c r="D114" s="87" t="s">
        <v>953</v>
      </c>
      <c r="E114" s="86">
        <f t="shared" si="7"/>
        <v>33</v>
      </c>
      <c r="F114" s="272">
        <v>11</v>
      </c>
      <c r="G114" s="31" t="s">
        <v>701</v>
      </c>
      <c r="H114" s="94" t="s">
        <v>926</v>
      </c>
      <c r="I114" s="94"/>
    </row>
    <row r="115" spans="1:9" x14ac:dyDescent="0.15">
      <c r="A115" s="39"/>
      <c r="B115" s="38"/>
      <c r="C115" s="87"/>
      <c r="D115" s="87"/>
      <c r="E115" s="94"/>
      <c r="F115" s="272"/>
      <c r="G115" s="31"/>
      <c r="H115" s="94"/>
      <c r="I115" s="94"/>
    </row>
    <row r="116" spans="1:9" s="28" customFormat="1" x14ac:dyDescent="0.15">
      <c r="A116" s="39"/>
      <c r="B116" s="38" t="s">
        <v>954</v>
      </c>
      <c r="C116" s="87" t="s">
        <v>955</v>
      </c>
      <c r="D116" s="87" t="s">
        <v>956</v>
      </c>
      <c r="E116" s="86">
        <f t="shared" ref="E116:E121" si="8">LEN(D116)</f>
        <v>34</v>
      </c>
      <c r="F116" s="272">
        <v>500</v>
      </c>
      <c r="G116" s="31" t="s">
        <v>701</v>
      </c>
      <c r="H116" s="87"/>
      <c r="I116" s="87"/>
    </row>
    <row r="117" spans="1:9" s="28" customFormat="1" x14ac:dyDescent="0.15">
      <c r="A117" s="39"/>
      <c r="B117" s="38" t="s">
        <v>957</v>
      </c>
      <c r="C117" s="87" t="s">
        <v>958</v>
      </c>
      <c r="D117" s="87" t="s">
        <v>959</v>
      </c>
      <c r="E117" s="86">
        <f t="shared" si="8"/>
        <v>24</v>
      </c>
      <c r="F117" s="272">
        <v>50</v>
      </c>
      <c r="G117" s="31" t="s">
        <v>701</v>
      </c>
      <c r="H117" s="87"/>
      <c r="I117" s="87"/>
    </row>
    <row r="118" spans="1:9" s="28" customFormat="1" x14ac:dyDescent="0.15">
      <c r="A118" s="39"/>
      <c r="B118" s="38" t="s">
        <v>960</v>
      </c>
      <c r="C118" s="87" t="s">
        <v>961</v>
      </c>
      <c r="D118" s="87" t="s">
        <v>962</v>
      </c>
      <c r="E118" s="86">
        <f t="shared" si="8"/>
        <v>26</v>
      </c>
      <c r="F118" s="272">
        <v>1000</v>
      </c>
      <c r="G118" s="31" t="s">
        <v>701</v>
      </c>
      <c r="H118" s="87"/>
      <c r="I118" s="87"/>
    </row>
    <row r="119" spans="1:9" s="28" customFormat="1" x14ac:dyDescent="0.15">
      <c r="A119" s="39"/>
      <c r="B119" s="38" t="s">
        <v>963</v>
      </c>
      <c r="C119" s="87" t="s">
        <v>964</v>
      </c>
      <c r="D119" s="87" t="s">
        <v>965</v>
      </c>
      <c r="E119" s="86">
        <f t="shared" si="8"/>
        <v>27</v>
      </c>
      <c r="F119" s="272">
        <v>800</v>
      </c>
      <c r="G119" s="31" t="s">
        <v>701</v>
      </c>
      <c r="H119" s="87"/>
      <c r="I119" s="87"/>
    </row>
    <row r="120" spans="1:9" s="28" customFormat="1" x14ac:dyDescent="0.15">
      <c r="A120" s="39"/>
      <c r="B120" s="38" t="s">
        <v>966</v>
      </c>
      <c r="C120" s="87" t="s">
        <v>967</v>
      </c>
      <c r="D120" s="87" t="s">
        <v>968</v>
      </c>
      <c r="E120" s="86">
        <f t="shared" si="8"/>
        <v>24</v>
      </c>
      <c r="F120" s="272">
        <v>850</v>
      </c>
      <c r="G120" s="31" t="s">
        <v>701</v>
      </c>
      <c r="H120" s="87"/>
      <c r="I120" s="87"/>
    </row>
    <row r="121" spans="1:9" s="28" customFormat="1" x14ac:dyDescent="0.15">
      <c r="A121" s="39"/>
      <c r="B121" s="38" t="s">
        <v>969</v>
      </c>
      <c r="C121" s="87" t="s">
        <v>970</v>
      </c>
      <c r="D121" s="87" t="s">
        <v>971</v>
      </c>
      <c r="E121" s="86">
        <f t="shared" si="8"/>
        <v>26</v>
      </c>
      <c r="F121" s="272">
        <v>700</v>
      </c>
      <c r="G121" s="31" t="s">
        <v>701</v>
      </c>
      <c r="H121" s="87"/>
      <c r="I121" s="87"/>
    </row>
    <row r="122" spans="1:9" s="28" customFormat="1" x14ac:dyDescent="0.15">
      <c r="A122" s="38"/>
      <c r="B122" s="38" t="s">
        <v>972</v>
      </c>
      <c r="C122" s="87" t="s">
        <v>973</v>
      </c>
      <c r="D122" s="87" t="s">
        <v>974</v>
      </c>
      <c r="E122" s="86">
        <f t="shared" ref="E122:E125" si="9">LEN(D122)</f>
        <v>34</v>
      </c>
      <c r="F122" s="272">
        <v>75</v>
      </c>
      <c r="G122" s="31" t="s">
        <v>701</v>
      </c>
      <c r="H122" s="87" t="s">
        <v>975</v>
      </c>
      <c r="I122" s="87"/>
    </row>
    <row r="123" spans="1:9" s="28" customFormat="1" x14ac:dyDescent="0.15">
      <c r="A123" s="38"/>
      <c r="B123" s="38" t="s">
        <v>976</v>
      </c>
      <c r="C123" s="87" t="s">
        <v>977</v>
      </c>
      <c r="D123" s="87" t="s">
        <v>978</v>
      </c>
      <c r="E123" s="86">
        <f t="shared" si="9"/>
        <v>32</v>
      </c>
      <c r="F123" s="272">
        <v>15</v>
      </c>
      <c r="G123" s="31" t="s">
        <v>701</v>
      </c>
      <c r="H123" s="87" t="s">
        <v>975</v>
      </c>
      <c r="I123" s="87"/>
    </row>
    <row r="124" spans="1:9" s="28" customFormat="1" x14ac:dyDescent="0.15">
      <c r="A124" s="38"/>
      <c r="B124" s="38" t="s">
        <v>979</v>
      </c>
      <c r="C124" s="336" t="s">
        <v>980</v>
      </c>
      <c r="D124" s="87" t="s">
        <v>981</v>
      </c>
      <c r="E124" s="86">
        <f t="shared" si="9"/>
        <v>39</v>
      </c>
      <c r="F124" s="272">
        <v>50</v>
      </c>
      <c r="G124" s="31" t="s">
        <v>701</v>
      </c>
      <c r="H124" s="87" t="s">
        <v>975</v>
      </c>
      <c r="I124" s="87"/>
    </row>
    <row r="125" spans="1:9" s="28" customFormat="1" x14ac:dyDescent="0.15">
      <c r="A125" s="38"/>
      <c r="B125" s="38" t="s">
        <v>982</v>
      </c>
      <c r="C125" s="87" t="s">
        <v>983</v>
      </c>
      <c r="D125" s="87" t="s">
        <v>984</v>
      </c>
      <c r="E125" s="86">
        <f t="shared" si="9"/>
        <v>40</v>
      </c>
      <c r="F125" s="272">
        <v>50</v>
      </c>
      <c r="G125" s="31" t="s">
        <v>701</v>
      </c>
      <c r="H125" s="87" t="s">
        <v>975</v>
      </c>
      <c r="I125" s="87"/>
    </row>
    <row r="126" spans="1:9" s="28" customFormat="1" x14ac:dyDescent="0.15">
      <c r="A126" s="38"/>
      <c r="B126" s="38" t="s">
        <v>985</v>
      </c>
      <c r="C126" s="87" t="s">
        <v>986</v>
      </c>
      <c r="D126" s="87" t="s">
        <v>987</v>
      </c>
      <c r="E126" s="86">
        <f t="shared" ref="E126" si="10">LEN(D126)</f>
        <v>36</v>
      </c>
      <c r="F126" s="272">
        <v>599</v>
      </c>
      <c r="G126" s="31" t="s">
        <v>701</v>
      </c>
      <c r="H126" s="87"/>
      <c r="I126" s="87"/>
    </row>
    <row r="127" spans="1:9" s="28" customFormat="1" x14ac:dyDescent="0.15">
      <c r="A127" s="38"/>
      <c r="B127" s="83" t="s">
        <v>988</v>
      </c>
      <c r="C127" s="82" t="s">
        <v>989</v>
      </c>
      <c r="D127" s="87" t="s">
        <v>990</v>
      </c>
      <c r="E127" s="86"/>
      <c r="F127" s="272">
        <v>175</v>
      </c>
      <c r="G127" s="31" t="s">
        <v>701</v>
      </c>
      <c r="H127" s="87"/>
      <c r="I127" s="87"/>
    </row>
    <row r="128" spans="1:9" s="87" customFormat="1" ht="15.75" customHeight="1" x14ac:dyDescent="0.15">
      <c r="A128" s="38"/>
      <c r="B128" s="83" t="s">
        <v>991</v>
      </c>
      <c r="C128" s="82" t="s">
        <v>992</v>
      </c>
      <c r="D128" s="87" t="s">
        <v>993</v>
      </c>
      <c r="E128" s="86">
        <f t="shared" ref="E128:E134" si="11">LEN(D128)</f>
        <v>38</v>
      </c>
      <c r="F128" s="272">
        <v>30</v>
      </c>
      <c r="G128" s="31" t="s">
        <v>701</v>
      </c>
    </row>
    <row r="129" spans="1:12" s="87" customFormat="1" x14ac:dyDescent="0.15">
      <c r="A129" s="38"/>
      <c r="B129" s="83" t="s">
        <v>994</v>
      </c>
      <c r="C129" s="82" t="s">
        <v>995</v>
      </c>
      <c r="D129" s="87" t="s">
        <v>996</v>
      </c>
      <c r="E129" s="86">
        <f t="shared" si="11"/>
        <v>31</v>
      </c>
      <c r="F129" s="272">
        <v>50</v>
      </c>
      <c r="G129" s="31" t="s">
        <v>701</v>
      </c>
    </row>
    <row r="130" spans="1:12" s="87" customFormat="1" x14ac:dyDescent="0.15">
      <c r="A130" s="38"/>
      <c r="B130" s="83" t="s">
        <v>997</v>
      </c>
      <c r="C130" s="82" t="s">
        <v>998</v>
      </c>
      <c r="D130" s="87" t="s">
        <v>999</v>
      </c>
      <c r="E130" s="86">
        <f t="shared" si="11"/>
        <v>36</v>
      </c>
      <c r="F130" s="272">
        <v>50</v>
      </c>
      <c r="G130" s="31" t="s">
        <v>701</v>
      </c>
    </row>
    <row r="131" spans="1:12" s="87" customFormat="1" x14ac:dyDescent="0.15">
      <c r="A131" s="38"/>
      <c r="B131" s="83" t="s">
        <v>1000</v>
      </c>
      <c r="C131" s="82" t="s">
        <v>1001</v>
      </c>
      <c r="D131" s="87" t="s">
        <v>1002</v>
      </c>
      <c r="E131" s="86">
        <f t="shared" si="11"/>
        <v>31</v>
      </c>
      <c r="F131" s="272">
        <v>12</v>
      </c>
      <c r="G131" s="31" t="s">
        <v>701</v>
      </c>
    </row>
    <row r="132" spans="1:12" s="87" customFormat="1" x14ac:dyDescent="0.15">
      <c r="A132" s="38"/>
      <c r="B132" s="83" t="s">
        <v>1003</v>
      </c>
      <c r="C132" s="82" t="s">
        <v>1004</v>
      </c>
      <c r="D132" s="87" t="s">
        <v>1005</v>
      </c>
      <c r="E132" s="86">
        <f t="shared" si="11"/>
        <v>31</v>
      </c>
      <c r="F132" s="272">
        <v>25</v>
      </c>
      <c r="G132" s="31" t="s">
        <v>701</v>
      </c>
    </row>
    <row r="133" spans="1:12" s="87" customFormat="1" x14ac:dyDescent="0.15">
      <c r="A133" s="38"/>
      <c r="B133" s="83" t="s">
        <v>1006</v>
      </c>
      <c r="C133" s="87" t="s">
        <v>1007</v>
      </c>
      <c r="D133" s="82" t="s">
        <v>1008</v>
      </c>
      <c r="E133" s="86">
        <f t="shared" si="11"/>
        <v>30</v>
      </c>
      <c r="F133" s="272">
        <v>12</v>
      </c>
      <c r="G133" s="31" t="s">
        <v>701</v>
      </c>
    </row>
    <row r="134" spans="1:12" s="87" customFormat="1" x14ac:dyDescent="0.15">
      <c r="A134" s="38"/>
      <c r="B134" s="83" t="s">
        <v>1009</v>
      </c>
      <c r="C134" s="87" t="s">
        <v>1010</v>
      </c>
      <c r="D134" s="82" t="s">
        <v>1011</v>
      </c>
      <c r="E134" s="86">
        <f t="shared" si="11"/>
        <v>32</v>
      </c>
      <c r="F134" s="272">
        <v>25</v>
      </c>
      <c r="G134" s="31" t="s">
        <v>701</v>
      </c>
    </row>
    <row r="135" spans="1:12" s="28" customFormat="1" x14ac:dyDescent="0.15">
      <c r="A135" s="39"/>
      <c r="B135" s="38"/>
      <c r="C135" s="87"/>
      <c r="D135" s="87"/>
      <c r="E135" s="86"/>
      <c r="F135" s="272"/>
      <c r="G135" s="31"/>
      <c r="H135" s="87"/>
      <c r="I135" s="87"/>
      <c r="J135" s="87"/>
      <c r="K135" s="87"/>
      <c r="L135" s="87"/>
    </row>
    <row r="136" spans="1:12" x14ac:dyDescent="0.15">
      <c r="A136" s="362" t="s">
        <v>281</v>
      </c>
      <c r="B136" s="362"/>
      <c r="C136" s="8"/>
      <c r="D136" s="8"/>
      <c r="E136" s="8"/>
      <c r="F136" s="8"/>
      <c r="G136" s="8"/>
      <c r="H136" s="94"/>
      <c r="I136" s="94"/>
      <c r="J136" s="94"/>
      <c r="K136" s="94"/>
      <c r="L136" s="94"/>
    </row>
    <row r="137" spans="1:12" ht="47.75" customHeight="1" x14ac:dyDescent="0.15">
      <c r="A137" s="403" t="s">
        <v>282</v>
      </c>
      <c r="B137" s="403"/>
      <c r="C137" s="402"/>
      <c r="D137" s="402"/>
      <c r="E137" s="402"/>
      <c r="F137" s="402"/>
      <c r="G137" s="402"/>
      <c r="H137" s="402"/>
      <c r="I137" s="402"/>
      <c r="J137" s="402"/>
      <c r="K137" s="402"/>
      <c r="L137" s="402"/>
    </row>
    <row r="138" spans="1:12" x14ac:dyDescent="0.15">
      <c r="C138" s="94"/>
      <c r="D138" s="94"/>
      <c r="E138" s="94"/>
      <c r="F138" s="94"/>
      <c r="G138" s="15"/>
      <c r="H138" s="94"/>
      <c r="I138" s="94"/>
      <c r="J138" s="94"/>
      <c r="K138" s="94"/>
      <c r="L138" s="94"/>
    </row>
  </sheetData>
  <mergeCells count="3">
    <mergeCell ref="H137:L137"/>
    <mergeCell ref="A137:G137"/>
    <mergeCell ref="A25:H25"/>
  </mergeCells>
  <phoneticPr fontId="13" type="noConversion"/>
  <pageMargins left="0.25" right="0.25" top="0.75" bottom="0.5" header="0.5" footer="0.5"/>
  <pageSetup scale="42" fitToHeight="0" orientation="portrait" r:id="rId1"/>
  <headerFooter alignWithMargins="0">
    <oddHeader>&amp;CMarch Price List</oddHeader>
    <oddFooter>&amp;L&amp;"Arial,Bold"Ruckus Wireless Confidential&amp;C&amp;D&amp;R&amp;P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G254"/>
  <sheetViews>
    <sheetView zoomScale="83" zoomScaleNormal="83" zoomScalePageLayoutView="83" workbookViewId="0"/>
  </sheetViews>
  <sheetFormatPr baseColWidth="10" defaultColWidth="8.6640625" defaultRowHeight="13" x14ac:dyDescent="0.15"/>
  <cols>
    <col min="1" max="1" width="5.5" style="34" customWidth="1"/>
    <col min="2" max="2" width="41.5" style="22" customWidth="1"/>
    <col min="3" max="3" width="110.5" style="94" customWidth="1"/>
    <col min="4" max="4" width="39.1640625" style="94" hidden="1" customWidth="1"/>
    <col min="5" max="5" width="6" style="94" hidden="1" customWidth="1"/>
    <col min="6" max="6" width="43.6640625" style="94" customWidth="1"/>
    <col min="7" max="7" width="57.5" style="97" customWidth="1"/>
    <col min="8" max="8" width="8.6640625" style="94" customWidth="1"/>
    <col min="9" max="9" width="10.1640625" style="94" customWidth="1"/>
    <col min="10" max="16384" width="8.6640625" style="94"/>
  </cols>
  <sheetData>
    <row r="1" spans="1:7" x14ac:dyDescent="0.15">
      <c r="F1" s="94" t="s">
        <v>0</v>
      </c>
    </row>
    <row r="2" spans="1:7" x14ac:dyDescent="0.15">
      <c r="F2" s="94" t="s">
        <v>1</v>
      </c>
    </row>
    <row r="3" spans="1:7" x14ac:dyDescent="0.15">
      <c r="F3" s="94" t="s">
        <v>2</v>
      </c>
    </row>
    <row r="5" spans="1:7" s="7" customFormat="1" ht="18" x14ac:dyDescent="0.15">
      <c r="A5" s="35" t="s">
        <v>1012</v>
      </c>
      <c r="B5" s="35"/>
      <c r="C5" s="6"/>
      <c r="D5" s="6"/>
      <c r="E5" s="6"/>
      <c r="F5" s="6"/>
      <c r="G5" s="214"/>
    </row>
    <row r="6" spans="1:7" x14ac:dyDescent="0.15">
      <c r="A6" s="87" t="str">
        <f>Contents!A6</f>
        <v>Effective on December 1st 2015</v>
      </c>
      <c r="B6" s="87"/>
    </row>
    <row r="7" spans="1:7" hidden="1" x14ac:dyDescent="0.15">
      <c r="A7" s="87" t="s">
        <v>1013</v>
      </c>
      <c r="B7" s="87"/>
    </row>
    <row r="8" spans="1:7" x14ac:dyDescent="0.15">
      <c r="A8" s="87" t="str">
        <f>Contents!A8</f>
        <v>Version: 20151201_rev1</v>
      </c>
      <c r="B8" s="87"/>
    </row>
    <row r="9" spans="1:7" x14ac:dyDescent="0.15">
      <c r="A9" s="362" t="s">
        <v>1014</v>
      </c>
      <c r="B9" s="362"/>
      <c r="C9" s="344"/>
      <c r="D9" s="9"/>
      <c r="E9" s="9"/>
      <c r="F9" s="9"/>
    </row>
    <row r="10" spans="1:7" ht="30" customHeight="1" x14ac:dyDescent="0.15">
      <c r="A10" s="405" t="s">
        <v>1015</v>
      </c>
      <c r="B10" s="405"/>
      <c r="C10" s="405"/>
      <c r="D10" s="405"/>
      <c r="E10" s="405"/>
      <c r="F10" s="405"/>
    </row>
    <row r="11" spans="1:7" x14ac:dyDescent="0.15">
      <c r="A11" s="97"/>
      <c r="B11" s="21"/>
      <c r="C11" s="356"/>
      <c r="D11" s="356"/>
      <c r="E11" s="356"/>
      <c r="F11" s="356"/>
    </row>
    <row r="12" spans="1:7" ht="14" x14ac:dyDescent="0.15">
      <c r="A12" s="37"/>
      <c r="B12" s="37" t="s">
        <v>290</v>
      </c>
      <c r="C12" s="11" t="s">
        <v>100</v>
      </c>
      <c r="D12" s="11" t="s">
        <v>291</v>
      </c>
      <c r="E12" s="11"/>
      <c r="F12" s="11" t="s">
        <v>102</v>
      </c>
      <c r="G12" s="215"/>
    </row>
    <row r="13" spans="1:7" ht="14" x14ac:dyDescent="0.15">
      <c r="A13" s="343" t="s">
        <v>1016</v>
      </c>
      <c r="B13" s="342"/>
      <c r="C13" s="11"/>
      <c r="D13" s="11"/>
      <c r="E13" s="11"/>
      <c r="F13" s="11"/>
      <c r="G13" s="316"/>
    </row>
    <row r="14" spans="1:7" s="87" customFormat="1" x14ac:dyDescent="0.15">
      <c r="A14" s="281"/>
      <c r="B14" s="282" t="s">
        <v>1017</v>
      </c>
      <c r="C14" s="283" t="s">
        <v>1018</v>
      </c>
      <c r="D14" s="284"/>
      <c r="E14" s="285"/>
      <c r="F14" s="286" t="s">
        <v>1019</v>
      </c>
      <c r="G14" s="213"/>
    </row>
    <row r="15" spans="1:7" s="87" customFormat="1" x14ac:dyDescent="0.15">
      <c r="A15" s="281"/>
      <c r="B15" s="282" t="s">
        <v>1017</v>
      </c>
      <c r="C15" s="283" t="s">
        <v>1020</v>
      </c>
      <c r="D15" s="284" t="s">
        <v>1021</v>
      </c>
      <c r="E15" s="285">
        <f>LEN(D15)</f>
        <v>34</v>
      </c>
      <c r="F15" s="286" t="s">
        <v>1019</v>
      </c>
      <c r="G15" s="317"/>
    </row>
    <row r="16" spans="1:7" s="87" customFormat="1" x14ac:dyDescent="0.15">
      <c r="A16" s="281"/>
      <c r="B16" s="282" t="s">
        <v>1017</v>
      </c>
      <c r="C16" s="283" t="s">
        <v>1022</v>
      </c>
      <c r="D16" s="284" t="s">
        <v>1023</v>
      </c>
      <c r="E16" s="285">
        <v>40</v>
      </c>
      <c r="F16" s="286" t="s">
        <v>1019</v>
      </c>
      <c r="G16" s="317"/>
    </row>
    <row r="17" spans="1:7" s="87" customFormat="1" x14ac:dyDescent="0.15">
      <c r="A17" s="281"/>
      <c r="B17" s="282" t="s">
        <v>1017</v>
      </c>
      <c r="C17" s="283" t="s">
        <v>1024</v>
      </c>
      <c r="D17" s="284" t="s">
        <v>1025</v>
      </c>
      <c r="E17" s="285"/>
      <c r="F17" s="286" t="s">
        <v>1019</v>
      </c>
      <c r="G17" s="317"/>
    </row>
    <row r="18" spans="1:7" s="87" customFormat="1" x14ac:dyDescent="0.15">
      <c r="A18" s="281"/>
      <c r="B18" s="282" t="s">
        <v>1017</v>
      </c>
      <c r="C18" s="283" t="s">
        <v>1026</v>
      </c>
      <c r="D18" s="284" t="s">
        <v>1027</v>
      </c>
      <c r="E18" s="285"/>
      <c r="F18" s="286" t="s">
        <v>1019</v>
      </c>
      <c r="G18" s="317"/>
    </row>
    <row r="19" spans="1:7" s="87" customFormat="1" x14ac:dyDescent="0.15">
      <c r="A19" s="281"/>
      <c r="B19" s="282" t="s">
        <v>1017</v>
      </c>
      <c r="C19" s="283" t="s">
        <v>1028</v>
      </c>
      <c r="D19" s="284"/>
      <c r="E19" s="285"/>
      <c r="F19" s="286" t="s">
        <v>1019</v>
      </c>
      <c r="G19" s="317"/>
    </row>
    <row r="20" spans="1:7" s="87" customFormat="1" x14ac:dyDescent="0.15">
      <c r="A20" s="281"/>
      <c r="B20" s="282" t="s">
        <v>1017</v>
      </c>
      <c r="C20" s="283" t="s">
        <v>1029</v>
      </c>
      <c r="D20" s="284" t="s">
        <v>1030</v>
      </c>
      <c r="E20" s="285">
        <f>LEN(D20)</f>
        <v>29</v>
      </c>
      <c r="F20" s="286" t="s">
        <v>1019</v>
      </c>
      <c r="G20" s="317"/>
    </row>
    <row r="21" spans="1:7" s="87" customFormat="1" x14ac:dyDescent="0.15">
      <c r="A21" s="281"/>
      <c r="B21" s="282" t="s">
        <v>1017</v>
      </c>
      <c r="C21" s="283" t="s">
        <v>1031</v>
      </c>
      <c r="D21" s="284"/>
      <c r="E21" s="285"/>
      <c r="F21" s="286" t="s">
        <v>1019</v>
      </c>
      <c r="G21" s="317"/>
    </row>
    <row r="22" spans="1:7" s="87" customFormat="1" x14ac:dyDescent="0.15">
      <c r="A22" s="281"/>
      <c r="B22" s="282" t="s">
        <v>1017</v>
      </c>
      <c r="C22" s="283" t="s">
        <v>1032</v>
      </c>
      <c r="D22" s="284"/>
      <c r="E22" s="285"/>
      <c r="F22" s="286" t="s">
        <v>1019</v>
      </c>
      <c r="G22" s="317"/>
    </row>
    <row r="23" spans="1:7" s="87" customFormat="1" x14ac:dyDescent="0.15">
      <c r="A23" s="281"/>
      <c r="B23" s="282" t="s">
        <v>1017</v>
      </c>
      <c r="C23" s="283" t="s">
        <v>1033</v>
      </c>
      <c r="D23" s="284" t="s">
        <v>1034</v>
      </c>
      <c r="E23" s="285">
        <f>LEN(D23)</f>
        <v>34</v>
      </c>
      <c r="F23" s="286" t="s">
        <v>1019</v>
      </c>
      <c r="G23" s="317"/>
    </row>
    <row r="24" spans="1:7" s="87" customFormat="1" x14ac:dyDescent="0.15">
      <c r="A24" s="281"/>
      <c r="B24" s="282" t="s">
        <v>1017</v>
      </c>
      <c r="C24" s="283" t="s">
        <v>1035</v>
      </c>
      <c r="D24" s="284"/>
      <c r="E24" s="285"/>
      <c r="F24" s="286" t="s">
        <v>1019</v>
      </c>
      <c r="G24" s="317"/>
    </row>
    <row r="25" spans="1:7" s="87" customFormat="1" x14ac:dyDescent="0.15">
      <c r="A25" s="281"/>
      <c r="B25" s="282" t="s">
        <v>1017</v>
      </c>
      <c r="C25" s="283" t="s">
        <v>1036</v>
      </c>
      <c r="D25" s="284"/>
      <c r="E25" s="285"/>
      <c r="F25" s="286" t="s">
        <v>1019</v>
      </c>
      <c r="G25" s="317"/>
    </row>
    <row r="26" spans="1:7" s="87" customFormat="1" x14ac:dyDescent="0.15">
      <c r="A26" s="281"/>
      <c r="B26" s="282" t="s">
        <v>1017</v>
      </c>
      <c r="C26" s="283" t="s">
        <v>1037</v>
      </c>
      <c r="D26" s="284"/>
      <c r="E26" s="285"/>
      <c r="F26" s="286" t="s">
        <v>1019</v>
      </c>
      <c r="G26" s="317"/>
    </row>
    <row r="27" spans="1:7" s="87" customFormat="1" x14ac:dyDescent="0.15">
      <c r="A27" s="281"/>
      <c r="B27" s="282" t="s">
        <v>1017</v>
      </c>
      <c r="C27" s="283" t="s">
        <v>1038</v>
      </c>
      <c r="D27" s="284"/>
      <c r="E27" s="285"/>
      <c r="F27" s="286" t="s">
        <v>1019</v>
      </c>
      <c r="G27" s="317"/>
    </row>
    <row r="28" spans="1:7" s="87" customFormat="1" x14ac:dyDescent="0.15">
      <c r="A28" s="281"/>
      <c r="B28" s="282" t="s">
        <v>1017</v>
      </c>
      <c r="C28" s="283" t="s">
        <v>1039</v>
      </c>
      <c r="D28" s="284" t="s">
        <v>1040</v>
      </c>
      <c r="E28" s="285">
        <f>LEN(D28)</f>
        <v>32</v>
      </c>
      <c r="F28" s="286" t="s">
        <v>1019</v>
      </c>
      <c r="G28" s="317"/>
    </row>
    <row r="29" spans="1:7" s="87" customFormat="1" x14ac:dyDescent="0.15">
      <c r="A29" s="281"/>
      <c r="B29" s="282" t="s">
        <v>1017</v>
      </c>
      <c r="C29" s="283" t="s">
        <v>1041</v>
      </c>
      <c r="D29" s="284" t="s">
        <v>1042</v>
      </c>
      <c r="E29" s="285">
        <f>LEN(D29)</f>
        <v>37</v>
      </c>
      <c r="F29" s="286" t="s">
        <v>1019</v>
      </c>
      <c r="G29" s="317"/>
    </row>
    <row r="30" spans="1:7" s="87" customFormat="1" x14ac:dyDescent="0.15">
      <c r="A30" s="281"/>
      <c r="B30" s="282" t="s">
        <v>1017</v>
      </c>
      <c r="C30" s="283" t="s">
        <v>1043</v>
      </c>
      <c r="D30" s="284" t="s">
        <v>1044</v>
      </c>
      <c r="E30" s="285">
        <v>21</v>
      </c>
      <c r="F30" s="286" t="s">
        <v>1019</v>
      </c>
      <c r="G30" s="317"/>
    </row>
    <row r="31" spans="1:7" s="87" customFormat="1" x14ac:dyDescent="0.15">
      <c r="A31" s="281"/>
      <c r="B31" s="282" t="s">
        <v>1017</v>
      </c>
      <c r="C31" s="283" t="s">
        <v>1045</v>
      </c>
      <c r="D31" s="284" t="s">
        <v>1046</v>
      </c>
      <c r="E31" s="285"/>
      <c r="F31" s="286" t="s">
        <v>1019</v>
      </c>
      <c r="G31" s="317"/>
    </row>
    <row r="32" spans="1:7" s="87" customFormat="1" x14ac:dyDescent="0.15">
      <c r="A32" s="281"/>
      <c r="B32" s="282" t="s">
        <v>1017</v>
      </c>
      <c r="C32" s="283" t="s">
        <v>1047</v>
      </c>
      <c r="D32" s="284"/>
      <c r="E32" s="285"/>
      <c r="F32" s="286" t="s">
        <v>1019</v>
      </c>
      <c r="G32" s="317"/>
    </row>
    <row r="33" spans="1:7" s="87" customFormat="1" x14ac:dyDescent="0.15">
      <c r="A33" s="281"/>
      <c r="B33" s="282" t="s">
        <v>1017</v>
      </c>
      <c r="C33" s="283" t="s">
        <v>1048</v>
      </c>
      <c r="D33" s="284" t="s">
        <v>1049</v>
      </c>
      <c r="E33" s="285">
        <v>39</v>
      </c>
      <c r="F33" s="286" t="s">
        <v>1019</v>
      </c>
      <c r="G33" s="317"/>
    </row>
    <row r="34" spans="1:7" s="87" customFormat="1" x14ac:dyDescent="0.15">
      <c r="A34" s="281"/>
      <c r="B34" s="282" t="s">
        <v>1017</v>
      </c>
      <c r="C34" s="283" t="s">
        <v>1050</v>
      </c>
      <c r="D34" s="284"/>
      <c r="E34" s="285"/>
      <c r="F34" s="286" t="s">
        <v>1019</v>
      </c>
      <c r="G34" s="317"/>
    </row>
    <row r="35" spans="1:7" s="87" customFormat="1" x14ac:dyDescent="0.15">
      <c r="A35" s="281"/>
      <c r="B35" s="282" t="s">
        <v>1017</v>
      </c>
      <c r="C35" s="283" t="s">
        <v>1051</v>
      </c>
      <c r="D35" s="284"/>
      <c r="E35" s="285"/>
      <c r="F35" s="286" t="s">
        <v>1019</v>
      </c>
      <c r="G35" s="317"/>
    </row>
    <row r="36" spans="1:7" s="87" customFormat="1" x14ac:dyDescent="0.15">
      <c r="A36" s="281"/>
      <c r="B36" s="282" t="s">
        <v>1017</v>
      </c>
      <c r="C36" s="283" t="s">
        <v>1052</v>
      </c>
      <c r="D36" s="284"/>
      <c r="E36" s="285"/>
      <c r="F36" s="286" t="s">
        <v>1019</v>
      </c>
      <c r="G36" s="317"/>
    </row>
    <row r="37" spans="1:7" s="87" customFormat="1" x14ac:dyDescent="0.15">
      <c r="A37" s="281"/>
      <c r="B37" s="282" t="s">
        <v>1017</v>
      </c>
      <c r="C37" s="283" t="s">
        <v>1053</v>
      </c>
      <c r="D37" s="284" t="s">
        <v>1027</v>
      </c>
      <c r="E37" s="285"/>
      <c r="F37" s="286" t="s">
        <v>1019</v>
      </c>
      <c r="G37" s="317"/>
    </row>
    <row r="38" spans="1:7" s="87" customFormat="1" x14ac:dyDescent="0.15">
      <c r="A38" s="281"/>
      <c r="B38" s="282" t="s">
        <v>1017</v>
      </c>
      <c r="C38" s="283" t="s">
        <v>1054</v>
      </c>
      <c r="D38" s="284" t="s">
        <v>1055</v>
      </c>
      <c r="E38" s="285"/>
      <c r="F38" s="286" t="s">
        <v>1019</v>
      </c>
      <c r="G38" s="317"/>
    </row>
    <row r="39" spans="1:7" s="87" customFormat="1" x14ac:dyDescent="0.15">
      <c r="A39" s="281"/>
      <c r="B39" s="282" t="s">
        <v>1017</v>
      </c>
      <c r="C39" s="283" t="s">
        <v>1056</v>
      </c>
      <c r="D39" s="284" t="s">
        <v>1057</v>
      </c>
      <c r="E39" s="285"/>
      <c r="F39" s="286" t="s">
        <v>1019</v>
      </c>
      <c r="G39" s="317"/>
    </row>
    <row r="40" spans="1:7" s="87" customFormat="1" x14ac:dyDescent="0.15">
      <c r="A40" s="281"/>
      <c r="B40" s="282" t="s">
        <v>1017</v>
      </c>
      <c r="C40" s="283" t="s">
        <v>1058</v>
      </c>
      <c r="D40" s="284" t="s">
        <v>1059</v>
      </c>
      <c r="E40" s="284">
        <v>33</v>
      </c>
      <c r="F40" s="286" t="s">
        <v>1019</v>
      </c>
      <c r="G40" s="317"/>
    </row>
    <row r="41" spans="1:7" s="87" customFormat="1" x14ac:dyDescent="0.15">
      <c r="A41" s="281"/>
      <c r="B41" s="282" t="s">
        <v>1017</v>
      </c>
      <c r="C41" s="283" t="s">
        <v>1060</v>
      </c>
      <c r="D41" s="284"/>
      <c r="E41" s="285"/>
      <c r="F41" s="286" t="s">
        <v>1019</v>
      </c>
      <c r="G41" s="317"/>
    </row>
    <row r="42" spans="1:7" s="87" customFormat="1" x14ac:dyDescent="0.15">
      <c r="A42" s="281"/>
      <c r="B42" s="282" t="s">
        <v>1017</v>
      </c>
      <c r="C42" s="283" t="s">
        <v>1061</v>
      </c>
      <c r="D42" s="284"/>
      <c r="E42" s="285"/>
      <c r="F42" s="286" t="s">
        <v>1019</v>
      </c>
      <c r="G42" s="317"/>
    </row>
    <row r="43" spans="1:7" s="87" customFormat="1" x14ac:dyDescent="0.15">
      <c r="A43" s="281"/>
      <c r="B43" s="282" t="s">
        <v>1017</v>
      </c>
      <c r="C43" s="283" t="s">
        <v>1062</v>
      </c>
      <c r="D43" s="284"/>
      <c r="E43" s="285"/>
      <c r="F43" s="286" t="s">
        <v>1019</v>
      </c>
      <c r="G43" s="317"/>
    </row>
    <row r="44" spans="1:7" s="87" customFormat="1" x14ac:dyDescent="0.15">
      <c r="A44" s="281"/>
      <c r="B44" s="282" t="s">
        <v>1017</v>
      </c>
      <c r="C44" s="283" t="s">
        <v>1063</v>
      </c>
      <c r="D44" s="284"/>
      <c r="E44" s="285"/>
      <c r="F44" s="286" t="s">
        <v>1019</v>
      </c>
      <c r="G44" s="317"/>
    </row>
    <row r="45" spans="1:7" s="87" customFormat="1" x14ac:dyDescent="0.15">
      <c r="A45" s="281"/>
      <c r="B45" s="282" t="s">
        <v>1017</v>
      </c>
      <c r="C45" s="283" t="s">
        <v>1064</v>
      </c>
      <c r="D45" s="284" t="s">
        <v>1065</v>
      </c>
      <c r="E45" s="285">
        <f>LEN(D45)</f>
        <v>30</v>
      </c>
      <c r="F45" s="286" t="s">
        <v>1019</v>
      </c>
      <c r="G45" s="317"/>
    </row>
    <row r="46" spans="1:7" s="87" customFormat="1" x14ac:dyDescent="0.15">
      <c r="A46" s="281"/>
      <c r="B46" s="282" t="s">
        <v>1017</v>
      </c>
      <c r="C46" s="283" t="s">
        <v>1066</v>
      </c>
      <c r="D46" s="284" t="s">
        <v>1067</v>
      </c>
      <c r="E46" s="285">
        <v>38</v>
      </c>
      <c r="F46" s="286" t="s">
        <v>1019</v>
      </c>
      <c r="G46" s="317"/>
    </row>
    <row r="47" spans="1:7" s="87" customFormat="1" x14ac:dyDescent="0.15">
      <c r="A47" s="281"/>
      <c r="B47" s="282" t="s">
        <v>1017</v>
      </c>
      <c r="C47" s="283" t="s">
        <v>1068</v>
      </c>
      <c r="D47" s="284" t="s">
        <v>1069</v>
      </c>
      <c r="E47" s="285">
        <v>23</v>
      </c>
      <c r="F47" s="286" t="s">
        <v>1019</v>
      </c>
      <c r="G47" s="317"/>
    </row>
    <row r="48" spans="1:7" s="87" customFormat="1" x14ac:dyDescent="0.15">
      <c r="A48" s="281"/>
      <c r="B48" s="282" t="s">
        <v>1017</v>
      </c>
      <c r="C48" s="283" t="s">
        <v>1070</v>
      </c>
      <c r="D48" s="284"/>
      <c r="E48" s="285"/>
      <c r="F48" s="286" t="s">
        <v>1019</v>
      </c>
      <c r="G48" s="317"/>
    </row>
    <row r="49" spans="1:7" s="87" customFormat="1" x14ac:dyDescent="0.15">
      <c r="A49" s="281"/>
      <c r="B49" s="282" t="s">
        <v>1017</v>
      </c>
      <c r="C49" s="283" t="s">
        <v>1071</v>
      </c>
      <c r="D49" s="284" t="s">
        <v>1072</v>
      </c>
      <c r="E49" s="285">
        <f>LEN(D49)</f>
        <v>25</v>
      </c>
      <c r="F49" s="286" t="s">
        <v>1019</v>
      </c>
      <c r="G49" s="317"/>
    </row>
    <row r="50" spans="1:7" s="87" customFormat="1" ht="17" customHeight="1" x14ac:dyDescent="0.15">
      <c r="A50" s="281"/>
      <c r="B50" s="287" t="s">
        <v>1073</v>
      </c>
      <c r="C50" s="283" t="s">
        <v>1074</v>
      </c>
      <c r="D50" s="284" t="s">
        <v>1075</v>
      </c>
      <c r="E50" s="285">
        <f>LEN(D50)</f>
        <v>26</v>
      </c>
      <c r="F50" s="288">
        <v>100</v>
      </c>
      <c r="G50" s="317"/>
    </row>
    <row r="51" spans="1:7" s="87" customFormat="1" ht="17" customHeight="1" x14ac:dyDescent="0.15">
      <c r="A51" s="281"/>
      <c r="B51" s="287" t="s">
        <v>1073</v>
      </c>
      <c r="C51" s="283" t="s">
        <v>1076</v>
      </c>
      <c r="D51" s="284" t="s">
        <v>1077</v>
      </c>
      <c r="E51" s="285">
        <f>LEN(D51)</f>
        <v>35</v>
      </c>
      <c r="F51" s="288">
        <v>150</v>
      </c>
      <c r="G51" s="317"/>
    </row>
    <row r="52" spans="1:7" s="87" customFormat="1" ht="17" customHeight="1" x14ac:dyDescent="0.15">
      <c r="A52" s="281"/>
      <c r="B52" s="287" t="s">
        <v>1073</v>
      </c>
      <c r="C52" s="283" t="s">
        <v>1078</v>
      </c>
      <c r="D52" s="284" t="s">
        <v>1079</v>
      </c>
      <c r="E52" s="285">
        <f>LEN(D52)</f>
        <v>34</v>
      </c>
      <c r="F52" s="288">
        <v>250</v>
      </c>
      <c r="G52" s="317"/>
    </row>
    <row r="53" spans="1:7" s="87" customFormat="1" x14ac:dyDescent="0.15">
      <c r="A53" s="281"/>
      <c r="B53" s="282" t="s">
        <v>1017</v>
      </c>
      <c r="C53" s="283" t="s">
        <v>1080</v>
      </c>
      <c r="D53" s="284" t="s">
        <v>1081</v>
      </c>
      <c r="E53" s="285">
        <f>LEN(D53)</f>
        <v>31</v>
      </c>
      <c r="F53" s="286" t="s">
        <v>1019</v>
      </c>
      <c r="G53" s="317"/>
    </row>
    <row r="54" spans="1:7" s="87" customFormat="1" x14ac:dyDescent="0.15">
      <c r="A54" s="281"/>
      <c r="B54" s="282" t="s">
        <v>1017</v>
      </c>
      <c r="C54" s="283" t="s">
        <v>1082</v>
      </c>
      <c r="D54" s="284"/>
      <c r="E54" s="285"/>
      <c r="F54" s="286" t="s">
        <v>1019</v>
      </c>
      <c r="G54" s="317"/>
    </row>
    <row r="55" spans="1:7" s="87" customFormat="1" x14ac:dyDescent="0.15">
      <c r="A55" s="281"/>
      <c r="B55" s="282" t="s">
        <v>1017</v>
      </c>
      <c r="C55" s="283" t="s">
        <v>1083</v>
      </c>
      <c r="D55" s="284"/>
      <c r="E55" s="285"/>
      <c r="F55" s="286" t="s">
        <v>1019</v>
      </c>
      <c r="G55" s="317"/>
    </row>
    <row r="56" spans="1:7" s="87" customFormat="1" ht="11.75" customHeight="1" x14ac:dyDescent="0.15">
      <c r="A56" s="289"/>
      <c r="B56" s="290"/>
      <c r="C56" s="291"/>
      <c r="D56" s="51"/>
      <c r="E56" s="292"/>
      <c r="F56" s="293"/>
      <c r="G56" s="317"/>
    </row>
    <row r="57" spans="1:7" x14ac:dyDescent="0.15">
      <c r="A57" s="341" t="s">
        <v>1084</v>
      </c>
      <c r="B57" s="341"/>
      <c r="C57" s="86"/>
      <c r="D57" s="87"/>
      <c r="E57" s="221"/>
      <c r="F57" s="272"/>
      <c r="G57" s="317"/>
    </row>
    <row r="58" spans="1:7" s="87" customFormat="1" ht="27" customHeight="1" x14ac:dyDescent="0.15">
      <c r="A58" s="281"/>
      <c r="B58" s="282" t="s">
        <v>1085</v>
      </c>
      <c r="C58" s="283" t="s">
        <v>1086</v>
      </c>
      <c r="D58" s="284" t="s">
        <v>1087</v>
      </c>
      <c r="E58" s="285">
        <f>LEN(D58)</f>
        <v>38</v>
      </c>
      <c r="F58" s="288">
        <v>20000</v>
      </c>
      <c r="G58" s="317"/>
    </row>
    <row r="59" spans="1:7" s="87" customFormat="1" ht="27" customHeight="1" x14ac:dyDescent="0.15">
      <c r="A59" s="281"/>
      <c r="B59" s="282" t="s">
        <v>1088</v>
      </c>
      <c r="C59" s="283" t="s">
        <v>1089</v>
      </c>
      <c r="D59" s="284" t="s">
        <v>1090</v>
      </c>
      <c r="E59" s="285">
        <f>LEN(D59)</f>
        <v>37</v>
      </c>
      <c r="F59" s="288">
        <v>10000</v>
      </c>
      <c r="G59" s="317"/>
    </row>
    <row r="60" spans="1:7" s="87" customFormat="1" ht="27" customHeight="1" x14ac:dyDescent="0.15">
      <c r="A60" s="281"/>
      <c r="B60" s="282" t="s">
        <v>1017</v>
      </c>
      <c r="C60" s="283" t="s">
        <v>1091</v>
      </c>
      <c r="D60" s="284" t="s">
        <v>1092</v>
      </c>
      <c r="E60" s="285">
        <f>LEN(D60)</f>
        <v>35</v>
      </c>
      <c r="F60" s="288">
        <v>900</v>
      </c>
      <c r="G60" s="317"/>
    </row>
    <row r="61" spans="1:7" s="87" customFormat="1" ht="27" customHeight="1" x14ac:dyDescent="0.15">
      <c r="A61" s="281"/>
      <c r="B61" s="282" t="s">
        <v>1017</v>
      </c>
      <c r="C61" s="283" t="s">
        <v>1093</v>
      </c>
      <c r="D61" s="284" t="s">
        <v>1094</v>
      </c>
      <c r="E61" s="285">
        <f>LEN(D61)</f>
        <v>31</v>
      </c>
      <c r="F61" s="288">
        <v>2000</v>
      </c>
      <c r="G61" s="317"/>
    </row>
    <row r="62" spans="1:7" s="87" customFormat="1" ht="27" customHeight="1" x14ac:dyDescent="0.15">
      <c r="A62" s="281"/>
      <c r="B62" s="282" t="s">
        <v>1095</v>
      </c>
      <c r="C62" s="283" t="s">
        <v>1096</v>
      </c>
      <c r="D62" s="284" t="s">
        <v>1097</v>
      </c>
      <c r="E62" s="285">
        <f>LEN(D62)</f>
        <v>39</v>
      </c>
      <c r="F62" s="288">
        <v>24000</v>
      </c>
      <c r="G62" s="317"/>
    </row>
    <row r="63" spans="1:7" s="87" customFormat="1" ht="27" customHeight="1" x14ac:dyDescent="0.15">
      <c r="A63" s="281"/>
      <c r="B63" s="282" t="s">
        <v>1017</v>
      </c>
      <c r="C63" s="283" t="s">
        <v>1098</v>
      </c>
      <c r="D63" s="284" t="s">
        <v>1099</v>
      </c>
      <c r="E63" s="284">
        <v>36</v>
      </c>
      <c r="F63" s="294" t="s">
        <v>1100</v>
      </c>
      <c r="G63" s="317"/>
    </row>
    <row r="64" spans="1:7" s="87" customFormat="1" ht="27" customHeight="1" x14ac:dyDescent="0.15">
      <c r="A64" s="281"/>
      <c r="B64" s="282" t="s">
        <v>1017</v>
      </c>
      <c r="C64" s="283" t="s">
        <v>1101</v>
      </c>
      <c r="D64" s="284" t="s">
        <v>1102</v>
      </c>
      <c r="E64" s="284">
        <v>39</v>
      </c>
      <c r="F64" s="294" t="s">
        <v>1100</v>
      </c>
      <c r="G64" s="317"/>
    </row>
    <row r="65" spans="1:7" s="87" customFormat="1" ht="27" customHeight="1" x14ac:dyDescent="0.15">
      <c r="A65" s="281"/>
      <c r="B65" s="282" t="s">
        <v>1017</v>
      </c>
      <c r="C65" s="283" t="s">
        <v>1103</v>
      </c>
      <c r="D65" s="284" t="s">
        <v>1104</v>
      </c>
      <c r="E65" s="284">
        <v>40</v>
      </c>
      <c r="F65" s="294" t="s">
        <v>1100</v>
      </c>
      <c r="G65" s="317"/>
    </row>
    <row r="66" spans="1:7" s="87" customFormat="1" ht="27" customHeight="1" x14ac:dyDescent="0.15">
      <c r="A66" s="281"/>
      <c r="B66" s="282" t="s">
        <v>1017</v>
      </c>
      <c r="C66" s="283" t="s">
        <v>1105</v>
      </c>
      <c r="D66" s="284" t="s">
        <v>1106</v>
      </c>
      <c r="E66" s="284">
        <v>32</v>
      </c>
      <c r="F66" s="294" t="s">
        <v>1100</v>
      </c>
      <c r="G66" s="317"/>
    </row>
    <row r="67" spans="1:7" s="87" customFormat="1" ht="27" customHeight="1" x14ac:dyDescent="0.15">
      <c r="A67" s="281"/>
      <c r="B67" s="282" t="s">
        <v>1017</v>
      </c>
      <c r="C67" s="283" t="s">
        <v>1107</v>
      </c>
      <c r="D67" s="284" t="s">
        <v>1108</v>
      </c>
      <c r="E67" s="284">
        <v>39</v>
      </c>
      <c r="F67" s="294" t="s">
        <v>1100</v>
      </c>
      <c r="G67" s="317"/>
    </row>
    <row r="68" spans="1:7" s="87" customFormat="1" ht="27" customHeight="1" x14ac:dyDescent="0.15">
      <c r="A68" s="281"/>
      <c r="B68" s="282" t="s">
        <v>1017</v>
      </c>
      <c r="C68" s="283" t="s">
        <v>1109</v>
      </c>
      <c r="D68" s="284"/>
      <c r="E68" s="284"/>
      <c r="F68" s="294" t="s">
        <v>1100</v>
      </c>
      <c r="G68" s="317"/>
    </row>
    <row r="69" spans="1:7" s="87" customFormat="1" ht="27" customHeight="1" x14ac:dyDescent="0.15">
      <c r="A69" s="281"/>
      <c r="B69" s="282" t="s">
        <v>1017</v>
      </c>
      <c r="C69" s="283" t="s">
        <v>1110</v>
      </c>
      <c r="D69" s="284"/>
      <c r="E69" s="284"/>
      <c r="F69" s="294" t="s">
        <v>1100</v>
      </c>
      <c r="G69" s="317"/>
    </row>
    <row r="70" spans="1:7" s="87" customFormat="1" ht="27" customHeight="1" x14ac:dyDescent="0.15">
      <c r="A70" s="281"/>
      <c r="B70" s="282" t="s">
        <v>1017</v>
      </c>
      <c r="C70" s="283" t="s">
        <v>1111</v>
      </c>
      <c r="D70" s="284"/>
      <c r="E70" s="284"/>
      <c r="F70" s="294" t="s">
        <v>1100</v>
      </c>
      <c r="G70" s="317"/>
    </row>
    <row r="71" spans="1:7" s="87" customFormat="1" ht="27" customHeight="1" x14ac:dyDescent="0.15">
      <c r="A71" s="281"/>
      <c r="B71" s="282" t="s">
        <v>1017</v>
      </c>
      <c r="C71" s="283" t="s">
        <v>1112</v>
      </c>
      <c r="D71" s="284"/>
      <c r="E71" s="284"/>
      <c r="F71" s="294" t="s">
        <v>1100</v>
      </c>
      <c r="G71" s="317"/>
    </row>
    <row r="72" spans="1:7" s="87" customFormat="1" ht="27" customHeight="1" x14ac:dyDescent="0.15">
      <c r="A72" s="281"/>
      <c r="B72" s="282" t="s">
        <v>1017</v>
      </c>
      <c r="C72" s="283" t="s">
        <v>1113</v>
      </c>
      <c r="D72" s="284"/>
      <c r="E72" s="284"/>
      <c r="F72" s="294" t="s">
        <v>1100</v>
      </c>
      <c r="G72" s="317"/>
    </row>
    <row r="73" spans="1:7" s="87" customFormat="1" ht="27" customHeight="1" x14ac:dyDescent="0.15">
      <c r="A73" s="281"/>
      <c r="B73" s="282" t="s">
        <v>1017</v>
      </c>
      <c r="C73" s="283" t="s">
        <v>1114</v>
      </c>
      <c r="D73" s="284"/>
      <c r="E73" s="284"/>
      <c r="F73" s="294" t="s">
        <v>1100</v>
      </c>
      <c r="G73" s="317"/>
    </row>
    <row r="74" spans="1:7" s="87" customFormat="1" ht="27" customHeight="1" x14ac:dyDescent="0.15">
      <c r="A74" s="281"/>
      <c r="B74" s="282" t="s">
        <v>1115</v>
      </c>
      <c r="C74" s="283" t="s">
        <v>1116</v>
      </c>
      <c r="D74" s="284" t="s">
        <v>1117</v>
      </c>
      <c r="E74" s="285">
        <f>LEN(D74)</f>
        <v>38</v>
      </c>
      <c r="F74" s="288">
        <v>24000</v>
      </c>
      <c r="G74" s="317"/>
    </row>
    <row r="75" spans="1:7" s="87" customFormat="1" ht="27" customHeight="1" x14ac:dyDescent="0.15">
      <c r="A75" s="281"/>
      <c r="B75" s="282" t="s">
        <v>1118</v>
      </c>
      <c r="C75" s="283" t="s">
        <v>1119</v>
      </c>
      <c r="D75" s="284" t="s">
        <v>1120</v>
      </c>
      <c r="E75" s="285">
        <f>LEN(D75)</f>
        <v>38</v>
      </c>
      <c r="F75" s="288">
        <v>27500</v>
      </c>
      <c r="G75" s="317"/>
    </row>
    <row r="76" spans="1:7" s="87" customFormat="1" ht="27" customHeight="1" x14ac:dyDescent="0.15">
      <c r="A76" s="281"/>
      <c r="B76" s="282" t="s">
        <v>1121</v>
      </c>
      <c r="C76" s="283" t="s">
        <v>1122</v>
      </c>
      <c r="D76" s="284" t="s">
        <v>1123</v>
      </c>
      <c r="E76" s="285">
        <f>LEN(D76)</f>
        <v>38</v>
      </c>
      <c r="F76" s="288">
        <v>30000</v>
      </c>
      <c r="G76" s="317"/>
    </row>
    <row r="77" spans="1:7" s="87" customFormat="1" ht="27" customHeight="1" x14ac:dyDescent="0.15">
      <c r="A77" s="281"/>
      <c r="B77" s="295" t="s">
        <v>1124</v>
      </c>
      <c r="C77" s="284" t="s">
        <v>1125</v>
      </c>
      <c r="D77" s="284" t="s">
        <v>1126</v>
      </c>
      <c r="E77" s="284"/>
      <c r="F77" s="288">
        <v>500</v>
      </c>
      <c r="G77" s="317"/>
    </row>
    <row r="78" spans="1:7" s="87" customFormat="1" ht="27" customHeight="1" x14ac:dyDescent="0.15">
      <c r="A78" s="281"/>
      <c r="B78" s="282" t="s">
        <v>1017</v>
      </c>
      <c r="C78" s="283" t="s">
        <v>1127</v>
      </c>
      <c r="D78" s="284"/>
      <c r="E78" s="284"/>
      <c r="F78" s="286" t="s">
        <v>1019</v>
      </c>
      <c r="G78" s="317"/>
    </row>
    <row r="79" spans="1:7" s="87" customFormat="1" ht="43.25" customHeight="1" x14ac:dyDescent="0.15">
      <c r="A79" s="281"/>
      <c r="B79" s="282" t="s">
        <v>1128</v>
      </c>
      <c r="C79" s="283" t="s">
        <v>1129</v>
      </c>
      <c r="D79" s="284" t="s">
        <v>1130</v>
      </c>
      <c r="E79" s="285">
        <f>LEN(D79)</f>
        <v>32</v>
      </c>
      <c r="F79" s="288">
        <v>7000</v>
      </c>
      <c r="G79" s="317"/>
    </row>
    <row r="80" spans="1:7" x14ac:dyDescent="0.15">
      <c r="A80" s="55"/>
      <c r="B80" s="38"/>
      <c r="C80" s="86"/>
      <c r="D80" s="87"/>
      <c r="E80" s="221"/>
      <c r="F80" s="272"/>
      <c r="G80" s="213"/>
    </row>
    <row r="81" spans="1:7" s="32" customFormat="1" ht="29" x14ac:dyDescent="0.15">
      <c r="A81" s="297"/>
      <c r="B81" s="298" t="s">
        <v>1131</v>
      </c>
      <c r="C81" s="298"/>
      <c r="D81" s="299"/>
      <c r="E81" s="300"/>
      <c r="F81" s="296"/>
      <c r="G81" s="213"/>
    </row>
    <row r="82" spans="1:7" s="32" customFormat="1" ht="16" x14ac:dyDescent="0.15">
      <c r="A82" s="297"/>
      <c r="B82" s="301" t="s">
        <v>1132</v>
      </c>
      <c r="C82" s="301"/>
      <c r="D82" s="302"/>
      <c r="E82" s="303"/>
      <c r="F82" s="296"/>
      <c r="G82" s="213"/>
    </row>
    <row r="83" spans="1:7" s="32" customFormat="1" ht="16" x14ac:dyDescent="0.15">
      <c r="A83" s="297"/>
      <c r="B83" s="304" t="s">
        <v>1133</v>
      </c>
      <c r="C83" s="304"/>
      <c r="D83" s="305"/>
      <c r="E83" s="303"/>
      <c r="F83" s="296"/>
      <c r="G83" s="213"/>
    </row>
    <row r="84" spans="1:7" s="32" customFormat="1" ht="16" x14ac:dyDescent="0.15">
      <c r="A84" s="297"/>
      <c r="B84" s="304" t="s">
        <v>1134</v>
      </c>
      <c r="C84" s="304"/>
      <c r="D84" s="305"/>
      <c r="E84" s="303"/>
      <c r="F84" s="296"/>
      <c r="G84" s="213"/>
    </row>
    <row r="85" spans="1:7" s="32" customFormat="1" ht="16" x14ac:dyDescent="0.15">
      <c r="A85" s="297"/>
      <c r="B85" s="306" t="s">
        <v>1135</v>
      </c>
      <c r="C85" s="304"/>
      <c r="D85" s="305"/>
      <c r="E85" s="303"/>
      <c r="F85" s="296"/>
      <c r="G85" s="213"/>
    </row>
    <row r="86" spans="1:7" s="32" customFormat="1" ht="16" x14ac:dyDescent="0.15">
      <c r="A86" s="297"/>
      <c r="B86" s="306" t="s">
        <v>1136</v>
      </c>
      <c r="C86" s="304"/>
      <c r="D86" s="305"/>
      <c r="E86" s="303"/>
      <c r="F86" s="296"/>
      <c r="G86" s="213"/>
    </row>
    <row r="87" spans="1:7" s="32" customFormat="1" ht="16" x14ac:dyDescent="0.15">
      <c r="A87" s="297"/>
      <c r="B87" s="304" t="s">
        <v>1137</v>
      </c>
      <c r="C87" s="304"/>
      <c r="D87" s="305"/>
      <c r="E87" s="303"/>
      <c r="F87" s="296"/>
      <c r="G87" s="213"/>
    </row>
    <row r="88" spans="1:7" s="32" customFormat="1" ht="17" x14ac:dyDescent="0.15">
      <c r="A88" s="297"/>
      <c r="B88" s="307" t="s">
        <v>1138</v>
      </c>
      <c r="C88" s="307"/>
      <c r="D88" s="308"/>
      <c r="E88" s="303"/>
      <c r="F88" s="296"/>
      <c r="G88" s="213"/>
    </row>
    <row r="89" spans="1:7" s="32" customFormat="1" ht="17" x14ac:dyDescent="0.15">
      <c r="A89" s="297"/>
      <c r="B89" s="307" t="s">
        <v>1139</v>
      </c>
      <c r="C89" s="307"/>
      <c r="D89" s="308"/>
      <c r="E89" s="303"/>
      <c r="F89" s="296"/>
      <c r="G89" s="213"/>
    </row>
    <row r="90" spans="1:7" s="32" customFormat="1" ht="17" x14ac:dyDescent="0.15">
      <c r="A90" s="297"/>
      <c r="B90" s="307" t="s">
        <v>1140</v>
      </c>
      <c r="C90" s="307"/>
      <c r="D90" s="308"/>
      <c r="E90" s="303"/>
      <c r="F90" s="296"/>
      <c r="G90" s="213"/>
    </row>
    <row r="91" spans="1:7" s="32" customFormat="1" ht="17" x14ac:dyDescent="0.15">
      <c r="A91" s="297"/>
      <c r="B91" s="307" t="s">
        <v>1141</v>
      </c>
      <c r="C91" s="307"/>
      <c r="D91" s="308"/>
      <c r="E91" s="303"/>
      <c r="F91" s="296"/>
      <c r="G91" s="213"/>
    </row>
    <row r="92" spans="1:7" s="32" customFormat="1" ht="16" x14ac:dyDescent="0.15">
      <c r="A92" s="297"/>
      <c r="B92" s="304" t="s">
        <v>1142</v>
      </c>
      <c r="C92" s="304"/>
      <c r="D92" s="305"/>
      <c r="E92" s="303"/>
      <c r="F92" s="296"/>
      <c r="G92" s="213"/>
    </row>
    <row r="93" spans="1:7" s="32" customFormat="1" ht="16" x14ac:dyDescent="0.15">
      <c r="A93" s="297"/>
      <c r="B93" s="304" t="s">
        <v>1143</v>
      </c>
      <c r="C93" s="304"/>
      <c r="D93" s="305"/>
      <c r="E93" s="303"/>
      <c r="F93" s="296"/>
      <c r="G93" s="213"/>
    </row>
    <row r="94" spans="1:7" s="32" customFormat="1" ht="16" x14ac:dyDescent="0.15">
      <c r="A94" s="297"/>
      <c r="B94" s="306" t="s">
        <v>1144</v>
      </c>
      <c r="C94" s="304"/>
      <c r="D94" s="305"/>
      <c r="E94" s="303"/>
      <c r="F94" s="296"/>
      <c r="G94" s="213"/>
    </row>
    <row r="95" spans="1:7" s="32" customFormat="1" ht="16" x14ac:dyDescent="0.15">
      <c r="A95" s="297"/>
      <c r="B95" s="304" t="s">
        <v>1145</v>
      </c>
      <c r="C95" s="304"/>
      <c r="D95" s="305"/>
      <c r="E95" s="303"/>
      <c r="F95" s="296"/>
      <c r="G95" s="213"/>
    </row>
    <row r="96" spans="1:7" s="32" customFormat="1" ht="16" x14ac:dyDescent="0.15">
      <c r="A96" s="297"/>
      <c r="B96" s="306" t="s">
        <v>1146</v>
      </c>
      <c r="C96" s="304"/>
      <c r="D96" s="305"/>
      <c r="E96" s="303"/>
      <c r="F96" s="296"/>
      <c r="G96" s="213"/>
    </row>
    <row r="97" spans="1:7" s="32" customFormat="1" ht="16" x14ac:dyDescent="0.15">
      <c r="A97" s="297"/>
      <c r="B97" s="304" t="s">
        <v>1147</v>
      </c>
      <c r="C97" s="304"/>
      <c r="D97" s="305"/>
      <c r="E97" s="303"/>
      <c r="F97" s="296"/>
      <c r="G97" s="213"/>
    </row>
    <row r="98" spans="1:7" s="32" customFormat="1" ht="16" x14ac:dyDescent="0.15">
      <c r="A98" s="297"/>
      <c r="B98" s="306" t="s">
        <v>1148</v>
      </c>
      <c r="C98" s="304"/>
      <c r="D98" s="305"/>
      <c r="E98" s="303"/>
      <c r="F98" s="296"/>
      <c r="G98" s="213"/>
    </row>
    <row r="99" spans="1:7" s="32" customFormat="1" ht="16" x14ac:dyDescent="0.15">
      <c r="A99" s="297"/>
      <c r="B99" s="304" t="s">
        <v>1149</v>
      </c>
      <c r="C99" s="304"/>
      <c r="D99" s="305"/>
      <c r="E99" s="303"/>
      <c r="F99" s="296"/>
      <c r="G99" s="213"/>
    </row>
    <row r="100" spans="1:7" s="32" customFormat="1" ht="16" x14ac:dyDescent="0.15">
      <c r="A100" s="297"/>
      <c r="B100" s="306" t="s">
        <v>1150</v>
      </c>
      <c r="C100" s="304"/>
      <c r="D100" s="305"/>
      <c r="E100" s="303"/>
      <c r="F100" s="296"/>
      <c r="G100" s="213"/>
    </row>
    <row r="101" spans="1:7" s="32" customFormat="1" ht="16" x14ac:dyDescent="0.15">
      <c r="A101" s="297"/>
      <c r="B101" s="301" t="s">
        <v>1151</v>
      </c>
      <c r="C101" s="301"/>
      <c r="D101" s="302"/>
      <c r="E101" s="303"/>
      <c r="F101" s="296"/>
      <c r="G101" s="213"/>
    </row>
    <row r="102" spans="1:7" s="32" customFormat="1" ht="16" x14ac:dyDescent="0.15">
      <c r="A102" s="297"/>
      <c r="B102" s="304" t="s">
        <v>1152</v>
      </c>
      <c r="C102" s="304"/>
      <c r="D102" s="305"/>
      <c r="E102" s="303"/>
      <c r="F102" s="296"/>
      <c r="G102" s="213"/>
    </row>
    <row r="103" spans="1:7" s="32" customFormat="1" ht="16" x14ac:dyDescent="0.15">
      <c r="A103" s="297"/>
      <c r="B103" s="304" t="s">
        <v>1153</v>
      </c>
      <c r="C103" s="304"/>
      <c r="D103" s="305"/>
      <c r="E103" s="303"/>
      <c r="F103" s="296"/>
      <c r="G103" s="213"/>
    </row>
    <row r="104" spans="1:7" s="32" customFormat="1" ht="17" x14ac:dyDescent="0.15">
      <c r="A104" s="297"/>
      <c r="B104" s="307" t="s">
        <v>1154</v>
      </c>
      <c r="C104" s="307"/>
      <c r="D104" s="308"/>
      <c r="E104" s="303"/>
      <c r="F104" s="296"/>
      <c r="G104" s="213"/>
    </row>
    <row r="105" spans="1:7" s="32" customFormat="1" ht="17" x14ac:dyDescent="0.15">
      <c r="A105" s="297"/>
      <c r="B105" s="307" t="s">
        <v>1155</v>
      </c>
      <c r="C105" s="307"/>
      <c r="D105" s="308"/>
      <c r="E105" s="303"/>
      <c r="F105" s="296"/>
      <c r="G105" s="213"/>
    </row>
    <row r="106" spans="1:7" s="32" customFormat="1" ht="17" x14ac:dyDescent="0.15">
      <c r="A106" s="297"/>
      <c r="B106" s="307" t="s">
        <v>1156</v>
      </c>
      <c r="C106" s="307"/>
      <c r="D106" s="308"/>
      <c r="E106" s="303"/>
      <c r="F106" s="296"/>
      <c r="G106" s="213"/>
    </row>
    <row r="107" spans="1:7" s="32" customFormat="1" ht="16" x14ac:dyDescent="0.15">
      <c r="A107" s="297"/>
      <c r="B107" s="309" t="s">
        <v>1157</v>
      </c>
      <c r="C107" s="310" t="s">
        <v>1158</v>
      </c>
      <c r="D107" s="311"/>
      <c r="E107" s="303"/>
      <c r="F107" s="296"/>
      <c r="G107" s="213"/>
    </row>
    <row r="108" spans="1:7" s="32" customFormat="1" ht="16" x14ac:dyDescent="0.15">
      <c r="A108" s="297"/>
      <c r="B108" s="301" t="s">
        <v>1159</v>
      </c>
      <c r="C108" s="301"/>
      <c r="D108" s="302"/>
      <c r="E108" s="303"/>
      <c r="F108" s="296"/>
      <c r="G108" s="213"/>
    </row>
    <row r="109" spans="1:7" s="32" customFormat="1" ht="16" x14ac:dyDescent="0.15">
      <c r="A109" s="297"/>
      <c r="B109" s="304" t="s">
        <v>1160</v>
      </c>
      <c r="C109" s="304"/>
      <c r="D109" s="305"/>
      <c r="E109" s="303"/>
      <c r="F109" s="296"/>
      <c r="G109" s="213"/>
    </row>
    <row r="110" spans="1:7" s="32" customFormat="1" ht="16" x14ac:dyDescent="0.15">
      <c r="A110" s="297"/>
      <c r="B110" s="312" t="s">
        <v>1161</v>
      </c>
      <c r="C110" s="312"/>
      <c r="D110" s="340"/>
      <c r="E110" s="303"/>
      <c r="F110" s="296"/>
      <c r="G110" s="213"/>
    </row>
    <row r="111" spans="1:7" s="32" customFormat="1" ht="16" x14ac:dyDescent="0.15">
      <c r="A111" s="297"/>
      <c r="B111" s="304" t="s">
        <v>1162</v>
      </c>
      <c r="C111" s="304"/>
      <c r="D111" s="305"/>
      <c r="E111" s="303"/>
      <c r="F111" s="296"/>
      <c r="G111" s="213"/>
    </row>
    <row r="112" spans="1:7" s="32" customFormat="1" ht="16" x14ac:dyDescent="0.15">
      <c r="A112" s="297"/>
      <c r="B112" s="304" t="s">
        <v>1163</v>
      </c>
      <c r="C112" s="304"/>
      <c r="D112" s="305"/>
      <c r="E112" s="303"/>
      <c r="F112" s="296"/>
      <c r="G112" s="213"/>
    </row>
    <row r="113" spans="1:7" s="32" customFormat="1" ht="16" x14ac:dyDescent="0.15">
      <c r="A113" s="297"/>
      <c r="B113" s="304" t="s">
        <v>1164</v>
      </c>
      <c r="C113" s="304"/>
      <c r="D113" s="305"/>
      <c r="E113" s="303"/>
      <c r="F113" s="296"/>
      <c r="G113" s="213"/>
    </row>
    <row r="114" spans="1:7" s="32" customFormat="1" ht="16" x14ac:dyDescent="0.15">
      <c r="A114" s="297"/>
      <c r="B114" s="304" t="s">
        <v>1165</v>
      </c>
      <c r="C114" s="304"/>
      <c r="D114" s="305"/>
      <c r="E114" s="303"/>
      <c r="F114" s="296"/>
      <c r="G114" s="213"/>
    </row>
    <row r="115" spans="1:7" s="32" customFormat="1" ht="16" x14ac:dyDescent="0.15">
      <c r="A115" s="297"/>
      <c r="B115" s="304" t="s">
        <v>1166</v>
      </c>
      <c r="C115" s="304"/>
      <c r="D115" s="305"/>
      <c r="E115" s="303"/>
      <c r="F115" s="296"/>
      <c r="G115" s="213"/>
    </row>
    <row r="116" spans="1:7" s="32" customFormat="1" ht="16" x14ac:dyDescent="0.15">
      <c r="A116" s="297"/>
      <c r="B116" s="304" t="s">
        <v>1167</v>
      </c>
      <c r="C116" s="304"/>
      <c r="D116" s="305"/>
      <c r="E116" s="303"/>
      <c r="F116" s="296"/>
      <c r="G116" s="213"/>
    </row>
    <row r="117" spans="1:7" s="32" customFormat="1" ht="16" x14ac:dyDescent="0.15">
      <c r="A117" s="297"/>
      <c r="B117" s="304" t="s">
        <v>1168</v>
      </c>
      <c r="C117" s="304"/>
      <c r="D117" s="305"/>
      <c r="E117" s="303"/>
      <c r="F117" s="296"/>
      <c r="G117" s="213"/>
    </row>
    <row r="118" spans="1:7" s="32" customFormat="1" ht="16" x14ac:dyDescent="0.15">
      <c r="A118" s="297"/>
      <c r="B118" s="304" t="s">
        <v>1169</v>
      </c>
      <c r="C118" s="304"/>
      <c r="D118" s="305"/>
      <c r="E118" s="303"/>
      <c r="F118" s="296"/>
      <c r="G118" s="213"/>
    </row>
    <row r="119" spans="1:7" s="32" customFormat="1" ht="16" x14ac:dyDescent="0.15">
      <c r="A119" s="297"/>
      <c r="B119" s="304" t="s">
        <v>1170</v>
      </c>
      <c r="C119" s="304"/>
      <c r="D119" s="305"/>
      <c r="E119" s="303"/>
      <c r="F119" s="296"/>
      <c r="G119" s="213"/>
    </row>
    <row r="120" spans="1:7" s="32" customFormat="1" ht="16" x14ac:dyDescent="0.15">
      <c r="A120" s="297"/>
      <c r="B120" s="304" t="s">
        <v>1171</v>
      </c>
      <c r="C120" s="304"/>
      <c r="D120" s="305"/>
      <c r="E120" s="303"/>
      <c r="F120" s="296"/>
      <c r="G120" s="213"/>
    </row>
    <row r="121" spans="1:7" s="32" customFormat="1" ht="16" x14ac:dyDescent="0.15">
      <c r="A121" s="297"/>
      <c r="B121" s="313" t="s">
        <v>1172</v>
      </c>
      <c r="C121" s="304"/>
      <c r="D121" s="305"/>
      <c r="E121" s="303"/>
      <c r="F121" s="296"/>
      <c r="G121" s="213"/>
    </row>
    <row r="122" spans="1:7" s="32" customFormat="1" ht="16" x14ac:dyDescent="0.15">
      <c r="A122" s="297"/>
      <c r="B122" s="304" t="s">
        <v>1173</v>
      </c>
      <c r="C122" s="304"/>
      <c r="D122" s="305"/>
      <c r="E122" s="303"/>
      <c r="F122" s="296"/>
      <c r="G122" s="213"/>
    </row>
    <row r="123" spans="1:7" s="32" customFormat="1" ht="16" x14ac:dyDescent="0.15">
      <c r="A123" s="297"/>
      <c r="B123" s="304" t="s">
        <v>1174</v>
      </c>
      <c r="C123" s="304"/>
      <c r="D123" s="305"/>
      <c r="E123" s="303"/>
      <c r="F123" s="296"/>
      <c r="G123" s="213"/>
    </row>
    <row r="124" spans="1:7" s="32" customFormat="1" ht="16" x14ac:dyDescent="0.15">
      <c r="A124" s="297"/>
      <c r="B124" s="314" t="s">
        <v>1175</v>
      </c>
      <c r="C124" s="314"/>
      <c r="D124" s="315"/>
      <c r="E124" s="303"/>
      <c r="F124" s="296"/>
      <c r="G124" s="213"/>
    </row>
    <row r="125" spans="1:7" s="32" customFormat="1" ht="16" x14ac:dyDescent="0.15">
      <c r="A125" s="297"/>
      <c r="B125" s="314" t="s">
        <v>1176</v>
      </c>
      <c r="C125" s="314"/>
      <c r="D125" s="315"/>
      <c r="E125" s="303"/>
      <c r="F125" s="296"/>
      <c r="G125" s="213"/>
    </row>
    <row r="126" spans="1:7" x14ac:dyDescent="0.15">
      <c r="A126" s="55"/>
      <c r="B126" s="38"/>
      <c r="C126" s="86"/>
      <c r="D126" s="87"/>
      <c r="E126" s="221"/>
      <c r="F126" s="272"/>
      <c r="G126" s="213"/>
    </row>
    <row r="127" spans="1:7" x14ac:dyDescent="0.15">
      <c r="A127" s="55"/>
      <c r="B127" s="38"/>
      <c r="C127" s="86"/>
      <c r="D127" s="87"/>
      <c r="E127" s="221"/>
      <c r="F127" s="272"/>
      <c r="G127" s="213"/>
    </row>
    <row r="128" spans="1:7" x14ac:dyDescent="0.15">
      <c r="A128" s="55"/>
      <c r="B128" s="38"/>
      <c r="C128" s="86"/>
      <c r="D128" s="87"/>
      <c r="E128" s="221"/>
      <c r="F128" s="272"/>
      <c r="G128" s="213"/>
    </row>
    <row r="129" spans="1:7" x14ac:dyDescent="0.15">
      <c r="A129" s="55"/>
      <c r="B129" s="38"/>
      <c r="C129" s="86"/>
      <c r="D129" s="87"/>
      <c r="E129" s="221"/>
      <c r="F129" s="272"/>
      <c r="G129" s="213"/>
    </row>
    <row r="130" spans="1:7" x14ac:dyDescent="0.15">
      <c r="A130" s="55"/>
      <c r="B130" s="38"/>
      <c r="C130" s="86"/>
      <c r="D130" s="87"/>
      <c r="E130" s="221"/>
      <c r="F130" s="272"/>
      <c r="G130" s="213"/>
    </row>
    <row r="131" spans="1:7" x14ac:dyDescent="0.15">
      <c r="A131" s="55"/>
      <c r="B131" s="38"/>
      <c r="C131" s="86"/>
      <c r="D131" s="87"/>
      <c r="E131" s="221"/>
      <c r="F131" s="272"/>
      <c r="G131" s="213"/>
    </row>
    <row r="132" spans="1:7" x14ac:dyDescent="0.15">
      <c r="A132" s="55"/>
      <c r="B132" s="38"/>
      <c r="C132" s="86"/>
      <c r="D132" s="87"/>
      <c r="E132" s="221"/>
      <c r="F132" s="272"/>
      <c r="G132" s="213"/>
    </row>
    <row r="133" spans="1:7" x14ac:dyDescent="0.15">
      <c r="A133" s="55"/>
      <c r="B133" s="38"/>
      <c r="C133" s="86"/>
      <c r="D133" s="87"/>
      <c r="E133" s="221"/>
      <c r="F133" s="272"/>
      <c r="G133" s="213"/>
    </row>
    <row r="134" spans="1:7" x14ac:dyDescent="0.15">
      <c r="A134" s="55"/>
      <c r="B134" s="38"/>
      <c r="C134" s="86"/>
      <c r="D134" s="87"/>
      <c r="E134" s="221"/>
      <c r="F134" s="272"/>
      <c r="G134" s="213"/>
    </row>
    <row r="135" spans="1:7" x14ac:dyDescent="0.15">
      <c r="A135" s="55"/>
      <c r="B135" s="38"/>
      <c r="C135" s="86"/>
      <c r="D135" s="87"/>
      <c r="E135" s="221"/>
      <c r="F135" s="272"/>
      <c r="G135" s="213"/>
    </row>
    <row r="136" spans="1:7" x14ac:dyDescent="0.15">
      <c r="A136" s="55"/>
      <c r="B136" s="38"/>
      <c r="C136" s="86"/>
      <c r="D136" s="87"/>
      <c r="E136" s="221"/>
      <c r="F136" s="272"/>
      <c r="G136" s="213"/>
    </row>
    <row r="137" spans="1:7" x14ac:dyDescent="0.15">
      <c r="A137" s="55"/>
      <c r="B137" s="38"/>
      <c r="C137" s="86"/>
      <c r="D137" s="87"/>
      <c r="E137" s="221"/>
      <c r="F137" s="272"/>
      <c r="G137" s="213"/>
    </row>
    <row r="138" spans="1:7" x14ac:dyDescent="0.15">
      <c r="A138" s="55"/>
      <c r="B138" s="38"/>
      <c r="C138" s="86"/>
      <c r="D138" s="87"/>
      <c r="E138" s="221"/>
      <c r="F138" s="272"/>
      <c r="G138" s="213"/>
    </row>
    <row r="139" spans="1:7" x14ac:dyDescent="0.15">
      <c r="A139" s="55"/>
      <c r="B139" s="38"/>
      <c r="C139" s="86"/>
      <c r="D139" s="87"/>
      <c r="E139" s="221"/>
      <c r="F139" s="272"/>
      <c r="G139" s="213"/>
    </row>
    <row r="140" spans="1:7" x14ac:dyDescent="0.15">
      <c r="A140" s="55"/>
      <c r="B140" s="38"/>
      <c r="C140" s="86"/>
      <c r="D140" s="87"/>
      <c r="E140" s="221"/>
      <c r="F140" s="272"/>
      <c r="G140" s="213"/>
    </row>
    <row r="141" spans="1:7" x14ac:dyDescent="0.15">
      <c r="A141" s="55"/>
      <c r="B141" s="38"/>
      <c r="C141" s="86"/>
      <c r="D141" s="87"/>
      <c r="E141" s="221"/>
      <c r="F141" s="272"/>
      <c r="G141" s="213"/>
    </row>
    <row r="142" spans="1:7" x14ac:dyDescent="0.15">
      <c r="A142" s="55"/>
      <c r="B142" s="38"/>
      <c r="C142" s="86"/>
      <c r="D142" s="87"/>
      <c r="E142" s="221"/>
      <c r="F142" s="272"/>
      <c r="G142" s="213"/>
    </row>
    <row r="143" spans="1:7" x14ac:dyDescent="0.15">
      <c r="A143" s="55"/>
      <c r="B143" s="38"/>
      <c r="C143" s="86"/>
      <c r="D143" s="87"/>
      <c r="E143" s="221"/>
      <c r="F143" s="272"/>
      <c r="G143" s="213"/>
    </row>
    <row r="144" spans="1:7" x14ac:dyDescent="0.15">
      <c r="A144" s="55"/>
      <c r="B144" s="38"/>
      <c r="C144" s="86"/>
      <c r="D144" s="87"/>
      <c r="E144" s="221"/>
      <c r="F144" s="272"/>
      <c r="G144" s="213"/>
    </row>
    <row r="145" spans="1:7" x14ac:dyDescent="0.15">
      <c r="A145" s="55"/>
      <c r="B145" s="38"/>
      <c r="C145" s="86"/>
      <c r="D145" s="87"/>
      <c r="E145" s="221"/>
      <c r="F145" s="272"/>
      <c r="G145" s="213"/>
    </row>
    <row r="146" spans="1:7" x14ac:dyDescent="0.15">
      <c r="A146" s="55"/>
      <c r="B146" s="38"/>
      <c r="C146" s="86"/>
      <c r="D146" s="87"/>
      <c r="E146" s="221"/>
      <c r="F146" s="272"/>
      <c r="G146" s="213"/>
    </row>
    <row r="147" spans="1:7" x14ac:dyDescent="0.15">
      <c r="A147" s="55"/>
      <c r="B147" s="38"/>
      <c r="C147" s="86"/>
      <c r="D147" s="87"/>
      <c r="E147" s="221"/>
      <c r="F147" s="272"/>
      <c r="G147" s="213"/>
    </row>
    <row r="148" spans="1:7" x14ac:dyDescent="0.15">
      <c r="A148" s="55"/>
      <c r="B148" s="38"/>
      <c r="C148" s="86"/>
      <c r="D148" s="87"/>
      <c r="E148" s="221"/>
      <c r="F148" s="272"/>
      <c r="G148" s="213"/>
    </row>
    <row r="149" spans="1:7" x14ac:dyDescent="0.15">
      <c r="A149" s="55"/>
      <c r="B149" s="38"/>
      <c r="C149" s="86"/>
      <c r="D149" s="87"/>
      <c r="E149" s="221"/>
      <c r="F149" s="272"/>
      <c r="G149" s="213"/>
    </row>
    <row r="150" spans="1:7" x14ac:dyDescent="0.15">
      <c r="A150" s="55"/>
      <c r="B150" s="38"/>
      <c r="C150" s="86"/>
      <c r="D150" s="87"/>
      <c r="E150" s="221"/>
      <c r="F150" s="272"/>
      <c r="G150" s="213"/>
    </row>
    <row r="151" spans="1:7" x14ac:dyDescent="0.15">
      <c r="A151" s="55"/>
      <c r="B151" s="38"/>
      <c r="C151" s="86"/>
      <c r="D151" s="87"/>
      <c r="E151" s="221"/>
      <c r="F151" s="272"/>
      <c r="G151" s="213"/>
    </row>
    <row r="152" spans="1:7" x14ac:dyDescent="0.15">
      <c r="A152" s="55"/>
      <c r="B152" s="38"/>
      <c r="C152" s="86"/>
      <c r="D152" s="87"/>
      <c r="E152" s="221"/>
      <c r="F152" s="272"/>
      <c r="G152" s="213"/>
    </row>
    <row r="153" spans="1:7" x14ac:dyDescent="0.15">
      <c r="A153" s="55"/>
      <c r="B153" s="38"/>
      <c r="C153" s="86"/>
      <c r="D153" s="87"/>
      <c r="E153" s="221"/>
      <c r="F153" s="272"/>
      <c r="G153" s="213"/>
    </row>
    <row r="154" spans="1:7" x14ac:dyDescent="0.15">
      <c r="A154" s="55"/>
      <c r="B154" s="38"/>
      <c r="C154" s="86"/>
      <c r="D154" s="87"/>
      <c r="E154" s="221"/>
      <c r="F154" s="272"/>
      <c r="G154" s="213"/>
    </row>
    <row r="155" spans="1:7" x14ac:dyDescent="0.15">
      <c r="A155" s="55"/>
      <c r="B155" s="38"/>
      <c r="C155" s="86"/>
      <c r="D155" s="87"/>
      <c r="E155" s="221"/>
      <c r="F155" s="272"/>
      <c r="G155" s="213"/>
    </row>
    <row r="156" spans="1:7" x14ac:dyDescent="0.15">
      <c r="A156" s="55"/>
      <c r="B156" s="38"/>
      <c r="C156" s="86"/>
      <c r="D156" s="87"/>
      <c r="E156" s="221"/>
      <c r="F156" s="272"/>
      <c r="G156" s="213"/>
    </row>
    <row r="157" spans="1:7" x14ac:dyDescent="0.15">
      <c r="A157" s="55"/>
      <c r="B157" s="38"/>
      <c r="C157" s="86"/>
      <c r="D157" s="87"/>
      <c r="E157" s="221"/>
      <c r="F157" s="272"/>
      <c r="G157" s="213"/>
    </row>
    <row r="158" spans="1:7" x14ac:dyDescent="0.15">
      <c r="A158" s="55"/>
      <c r="B158" s="38"/>
      <c r="C158" s="86"/>
      <c r="D158" s="87"/>
      <c r="E158" s="221"/>
      <c r="F158" s="272"/>
      <c r="G158" s="213"/>
    </row>
    <row r="159" spans="1:7" x14ac:dyDescent="0.15">
      <c r="A159" s="55"/>
      <c r="B159" s="38"/>
      <c r="C159" s="86"/>
      <c r="D159" s="87"/>
      <c r="E159" s="221"/>
      <c r="F159" s="272"/>
      <c r="G159" s="213"/>
    </row>
    <row r="160" spans="1:7" x14ac:dyDescent="0.15">
      <c r="A160" s="55"/>
      <c r="B160" s="38"/>
      <c r="C160" s="86"/>
      <c r="D160" s="87"/>
      <c r="E160" s="221"/>
      <c r="F160" s="272"/>
      <c r="G160" s="213"/>
    </row>
    <row r="161" spans="1:7" x14ac:dyDescent="0.15">
      <c r="A161" s="55"/>
      <c r="B161" s="38"/>
      <c r="C161" s="86"/>
      <c r="D161" s="87"/>
      <c r="E161" s="221"/>
      <c r="F161" s="272"/>
      <c r="G161" s="213"/>
    </row>
    <row r="162" spans="1:7" x14ac:dyDescent="0.15">
      <c r="A162" s="55"/>
      <c r="B162" s="38"/>
      <c r="C162" s="86"/>
      <c r="D162" s="87"/>
      <c r="E162" s="221"/>
      <c r="F162" s="272"/>
      <c r="G162" s="213"/>
    </row>
    <row r="163" spans="1:7" x14ac:dyDescent="0.15">
      <c r="A163" s="55"/>
      <c r="B163" s="38"/>
      <c r="C163" s="86"/>
      <c r="D163" s="87"/>
      <c r="E163" s="221"/>
      <c r="F163" s="272"/>
      <c r="G163" s="213"/>
    </row>
    <row r="164" spans="1:7" x14ac:dyDescent="0.15">
      <c r="A164" s="55"/>
      <c r="B164" s="38"/>
      <c r="C164" s="86"/>
      <c r="D164" s="87"/>
      <c r="E164" s="221"/>
      <c r="F164" s="272"/>
      <c r="G164" s="213"/>
    </row>
    <row r="165" spans="1:7" x14ac:dyDescent="0.15">
      <c r="A165" s="55"/>
      <c r="B165" s="38"/>
      <c r="C165" s="86"/>
      <c r="D165" s="87"/>
      <c r="E165" s="221"/>
      <c r="F165" s="272"/>
      <c r="G165" s="213"/>
    </row>
    <row r="166" spans="1:7" x14ac:dyDescent="0.15">
      <c r="A166" s="55"/>
      <c r="B166" s="38"/>
      <c r="C166" s="86"/>
      <c r="D166" s="87"/>
      <c r="E166" s="221"/>
      <c r="F166" s="272"/>
      <c r="G166" s="213"/>
    </row>
    <row r="167" spans="1:7" x14ac:dyDescent="0.15">
      <c r="A167" s="55"/>
      <c r="B167" s="38"/>
      <c r="C167" s="86"/>
      <c r="D167" s="87"/>
      <c r="E167" s="221"/>
      <c r="F167" s="272"/>
      <c r="G167" s="213"/>
    </row>
    <row r="168" spans="1:7" x14ac:dyDescent="0.15">
      <c r="A168" s="55"/>
      <c r="B168" s="38"/>
      <c r="C168" s="86"/>
      <c r="D168" s="87"/>
      <c r="E168" s="221"/>
      <c r="F168" s="272"/>
      <c r="G168" s="213"/>
    </row>
    <row r="169" spans="1:7" x14ac:dyDescent="0.15">
      <c r="A169" s="55"/>
      <c r="B169" s="38"/>
      <c r="C169" s="86"/>
      <c r="D169" s="87"/>
      <c r="E169" s="221"/>
      <c r="F169" s="272"/>
      <c r="G169" s="213"/>
    </row>
    <row r="170" spans="1:7" x14ac:dyDescent="0.15">
      <c r="A170" s="55"/>
      <c r="B170" s="38"/>
      <c r="C170" s="86"/>
      <c r="D170" s="87"/>
      <c r="E170" s="221"/>
      <c r="F170" s="272"/>
      <c r="G170" s="213"/>
    </row>
    <row r="171" spans="1:7" x14ac:dyDescent="0.15">
      <c r="A171" s="55"/>
      <c r="B171" s="38"/>
      <c r="C171" s="86"/>
      <c r="D171" s="87"/>
      <c r="E171" s="221"/>
      <c r="F171" s="272"/>
      <c r="G171" s="213"/>
    </row>
    <row r="172" spans="1:7" x14ac:dyDescent="0.15">
      <c r="A172" s="55"/>
      <c r="B172" s="38"/>
      <c r="C172" s="86"/>
      <c r="D172" s="87"/>
      <c r="E172" s="221"/>
      <c r="F172" s="272"/>
      <c r="G172" s="213"/>
    </row>
    <row r="173" spans="1:7" x14ac:dyDescent="0.15">
      <c r="A173" s="55"/>
      <c r="B173" s="38"/>
      <c r="C173" s="86"/>
      <c r="D173" s="87"/>
      <c r="E173" s="221"/>
      <c r="F173" s="272"/>
      <c r="G173" s="213"/>
    </row>
    <row r="174" spans="1:7" x14ac:dyDescent="0.15">
      <c r="A174" s="55"/>
      <c r="B174" s="38"/>
      <c r="C174" s="86"/>
      <c r="D174" s="87"/>
      <c r="E174" s="221"/>
      <c r="F174" s="272"/>
      <c r="G174" s="213"/>
    </row>
    <row r="175" spans="1:7" x14ac:dyDescent="0.15">
      <c r="A175" s="55"/>
      <c r="B175" s="38"/>
      <c r="C175" s="86"/>
      <c r="D175" s="87"/>
      <c r="E175" s="221"/>
      <c r="F175" s="272"/>
      <c r="G175" s="213"/>
    </row>
    <row r="176" spans="1:7" x14ac:dyDescent="0.15">
      <c r="A176" s="55"/>
      <c r="B176" s="38"/>
      <c r="C176" s="86"/>
      <c r="D176" s="87"/>
      <c r="E176" s="221"/>
      <c r="F176" s="272"/>
      <c r="G176" s="213"/>
    </row>
    <row r="177" spans="1:7" x14ac:dyDescent="0.15">
      <c r="A177" s="55"/>
      <c r="B177" s="38"/>
      <c r="C177" s="86"/>
      <c r="D177" s="87"/>
      <c r="E177" s="221"/>
      <c r="F177" s="272"/>
      <c r="G177" s="213"/>
    </row>
    <row r="178" spans="1:7" x14ac:dyDescent="0.15">
      <c r="A178" s="55"/>
      <c r="B178" s="38"/>
      <c r="C178" s="86"/>
      <c r="D178" s="87"/>
      <c r="E178" s="221"/>
      <c r="F178" s="272"/>
      <c r="G178" s="213"/>
    </row>
    <row r="179" spans="1:7" x14ac:dyDescent="0.15">
      <c r="A179" s="55"/>
      <c r="B179" s="38"/>
      <c r="C179" s="86"/>
      <c r="D179" s="87"/>
      <c r="E179" s="221"/>
      <c r="F179" s="272"/>
      <c r="G179" s="213"/>
    </row>
    <row r="180" spans="1:7" x14ac:dyDescent="0.15">
      <c r="A180" s="55"/>
      <c r="B180" s="38"/>
      <c r="C180" s="86"/>
      <c r="D180" s="87"/>
      <c r="E180" s="221"/>
      <c r="F180" s="272"/>
      <c r="G180" s="213"/>
    </row>
    <row r="181" spans="1:7" x14ac:dyDescent="0.15">
      <c r="A181" s="55"/>
      <c r="B181" s="38"/>
      <c r="C181" s="86"/>
      <c r="D181" s="87"/>
      <c r="E181" s="221"/>
      <c r="F181" s="272"/>
      <c r="G181" s="213"/>
    </row>
    <row r="182" spans="1:7" x14ac:dyDescent="0.15">
      <c r="A182" s="55"/>
      <c r="B182" s="38"/>
      <c r="C182" s="86"/>
      <c r="D182" s="87"/>
      <c r="E182" s="221"/>
      <c r="F182" s="272"/>
      <c r="G182" s="213"/>
    </row>
    <row r="183" spans="1:7" x14ac:dyDescent="0.15">
      <c r="A183" s="55"/>
      <c r="B183" s="38"/>
      <c r="C183" s="86"/>
      <c r="D183" s="87"/>
      <c r="E183" s="221"/>
      <c r="F183" s="272"/>
      <c r="G183" s="213"/>
    </row>
    <row r="184" spans="1:7" x14ac:dyDescent="0.15">
      <c r="A184" s="55"/>
      <c r="B184" s="38"/>
      <c r="C184" s="86"/>
      <c r="D184" s="87"/>
      <c r="E184" s="221"/>
      <c r="F184" s="272"/>
      <c r="G184" s="213"/>
    </row>
    <row r="185" spans="1:7" x14ac:dyDescent="0.15">
      <c r="A185" s="55"/>
      <c r="B185" s="38"/>
      <c r="C185" s="86"/>
      <c r="D185" s="87"/>
      <c r="E185" s="221"/>
      <c r="F185" s="272"/>
      <c r="G185" s="213"/>
    </row>
    <row r="186" spans="1:7" x14ac:dyDescent="0.15">
      <c r="A186" s="55"/>
      <c r="B186" s="38"/>
      <c r="C186" s="86"/>
      <c r="D186" s="87"/>
      <c r="E186" s="221"/>
      <c r="F186" s="272"/>
      <c r="G186" s="213"/>
    </row>
    <row r="187" spans="1:7" x14ac:dyDescent="0.15">
      <c r="A187" s="55"/>
      <c r="B187" s="38"/>
      <c r="C187" s="86"/>
      <c r="D187" s="87"/>
      <c r="E187" s="221"/>
      <c r="F187" s="272"/>
      <c r="G187" s="213"/>
    </row>
    <row r="188" spans="1:7" x14ac:dyDescent="0.15">
      <c r="A188" s="55"/>
      <c r="B188" s="38"/>
      <c r="C188" s="86"/>
      <c r="D188" s="87"/>
      <c r="E188" s="221"/>
      <c r="F188" s="272"/>
      <c r="G188" s="213"/>
    </row>
    <row r="189" spans="1:7" x14ac:dyDescent="0.15">
      <c r="A189" s="55"/>
      <c r="B189" s="38"/>
      <c r="C189" s="86"/>
      <c r="D189" s="87"/>
      <c r="E189" s="221"/>
      <c r="F189" s="272"/>
      <c r="G189" s="213"/>
    </row>
    <row r="190" spans="1:7" x14ac:dyDescent="0.15">
      <c r="A190" s="55"/>
      <c r="B190" s="38"/>
      <c r="C190" s="86"/>
      <c r="D190" s="87"/>
      <c r="E190" s="221"/>
      <c r="F190" s="272"/>
      <c r="G190" s="213"/>
    </row>
    <row r="191" spans="1:7" x14ac:dyDescent="0.15">
      <c r="A191" s="55"/>
      <c r="B191" s="38"/>
      <c r="C191" s="86"/>
      <c r="D191" s="87"/>
      <c r="E191" s="221"/>
      <c r="F191" s="272"/>
      <c r="G191" s="213"/>
    </row>
    <row r="192" spans="1:7" x14ac:dyDescent="0.15">
      <c r="A192" s="55"/>
      <c r="B192" s="38"/>
      <c r="C192" s="86"/>
      <c r="D192" s="87"/>
      <c r="E192" s="221"/>
      <c r="F192" s="272"/>
      <c r="G192" s="213"/>
    </row>
    <row r="193" spans="1:7" x14ac:dyDescent="0.15">
      <c r="A193" s="55"/>
      <c r="B193" s="38"/>
      <c r="C193" s="86"/>
      <c r="D193" s="87"/>
      <c r="E193" s="221"/>
      <c r="F193" s="272"/>
      <c r="G193" s="213"/>
    </row>
    <row r="194" spans="1:7" x14ac:dyDescent="0.15">
      <c r="A194" s="55"/>
      <c r="B194" s="38"/>
      <c r="C194" s="86"/>
      <c r="D194" s="87"/>
      <c r="E194" s="221"/>
      <c r="F194" s="272"/>
      <c r="G194" s="213"/>
    </row>
    <row r="195" spans="1:7" x14ac:dyDescent="0.15">
      <c r="A195" s="55"/>
      <c r="B195" s="38"/>
      <c r="C195" s="86"/>
      <c r="D195" s="87"/>
      <c r="E195" s="221"/>
      <c r="F195" s="272"/>
      <c r="G195" s="213"/>
    </row>
    <row r="196" spans="1:7" x14ac:dyDescent="0.15">
      <c r="A196" s="55"/>
      <c r="B196" s="38"/>
      <c r="C196" s="86"/>
      <c r="D196" s="87"/>
      <c r="E196" s="221"/>
      <c r="F196" s="272"/>
      <c r="G196" s="213"/>
    </row>
    <row r="197" spans="1:7" x14ac:dyDescent="0.15">
      <c r="A197" s="55"/>
      <c r="B197" s="38"/>
      <c r="C197" s="86"/>
      <c r="D197" s="87"/>
      <c r="E197" s="221"/>
      <c r="F197" s="272"/>
      <c r="G197" s="213"/>
    </row>
    <row r="198" spans="1:7" x14ac:dyDescent="0.15">
      <c r="A198" s="55"/>
      <c r="B198" s="38"/>
      <c r="C198" s="86"/>
      <c r="D198" s="87"/>
      <c r="E198" s="221"/>
      <c r="F198" s="272"/>
      <c r="G198" s="213"/>
    </row>
    <row r="199" spans="1:7" x14ac:dyDescent="0.15">
      <c r="A199" s="55"/>
      <c r="B199" s="38"/>
      <c r="C199" s="86"/>
      <c r="D199" s="87"/>
      <c r="E199" s="221"/>
      <c r="F199" s="272"/>
      <c r="G199" s="213"/>
    </row>
    <row r="200" spans="1:7" x14ac:dyDescent="0.15">
      <c r="A200" s="55"/>
      <c r="B200" s="38"/>
      <c r="C200" s="86"/>
      <c r="D200" s="87"/>
      <c r="E200" s="221"/>
      <c r="F200" s="272"/>
      <c r="G200" s="213"/>
    </row>
    <row r="201" spans="1:7" x14ac:dyDescent="0.15">
      <c r="A201" s="55"/>
      <c r="B201" s="38"/>
      <c r="C201" s="86"/>
      <c r="D201" s="87"/>
      <c r="E201" s="221"/>
      <c r="F201" s="272"/>
      <c r="G201" s="213"/>
    </row>
    <row r="202" spans="1:7" x14ac:dyDescent="0.15">
      <c r="A202" s="55"/>
      <c r="B202" s="38"/>
      <c r="C202" s="86"/>
      <c r="D202" s="87"/>
      <c r="E202" s="221"/>
      <c r="F202" s="272"/>
      <c r="G202" s="213"/>
    </row>
    <row r="203" spans="1:7" x14ac:dyDescent="0.15">
      <c r="A203" s="55"/>
      <c r="B203" s="38"/>
      <c r="C203" s="86"/>
      <c r="D203" s="87"/>
      <c r="E203" s="221"/>
      <c r="F203" s="272"/>
      <c r="G203" s="213"/>
    </row>
    <row r="204" spans="1:7" x14ac:dyDescent="0.15">
      <c r="A204" s="55"/>
      <c r="B204" s="38"/>
      <c r="C204" s="86"/>
      <c r="D204" s="87"/>
      <c r="E204" s="221"/>
      <c r="F204" s="272"/>
      <c r="G204" s="213"/>
    </row>
    <row r="205" spans="1:7" x14ac:dyDescent="0.15">
      <c r="A205" s="55"/>
      <c r="B205" s="38"/>
      <c r="C205" s="86"/>
      <c r="D205" s="87"/>
      <c r="E205" s="221"/>
      <c r="F205" s="272"/>
      <c r="G205" s="213"/>
    </row>
    <row r="206" spans="1:7" x14ac:dyDescent="0.15">
      <c r="A206" s="55"/>
      <c r="B206" s="38"/>
      <c r="C206" s="86"/>
      <c r="D206" s="87"/>
      <c r="E206" s="221"/>
      <c r="F206" s="272"/>
      <c r="G206" s="213"/>
    </row>
    <row r="207" spans="1:7" x14ac:dyDescent="0.15">
      <c r="D207" s="318"/>
      <c r="E207" s="319"/>
      <c r="F207" s="13"/>
    </row>
    <row r="208" spans="1:7" s="87" customFormat="1" x14ac:dyDescent="0.15">
      <c r="A208" s="39"/>
      <c r="B208" s="38"/>
      <c r="E208" s="86"/>
      <c r="F208" s="272"/>
      <c r="G208" s="99"/>
    </row>
    <row r="209" spans="1:6" x14ac:dyDescent="0.15">
      <c r="A209" s="362" t="s">
        <v>1177</v>
      </c>
      <c r="B209" s="362"/>
      <c r="C209" s="8"/>
      <c r="D209" s="8"/>
      <c r="E209" s="8"/>
      <c r="F209" s="8"/>
    </row>
    <row r="210" spans="1:6" s="32" customFormat="1" ht="15" x14ac:dyDescent="0.15">
      <c r="A210" s="320" t="s">
        <v>1132</v>
      </c>
      <c r="B210" s="321"/>
    </row>
    <row r="211" spans="1:6" s="32" customFormat="1" ht="15" x14ac:dyDescent="0.15">
      <c r="A211" s="322" t="s">
        <v>1178</v>
      </c>
      <c r="B211" s="321"/>
    </row>
    <row r="212" spans="1:6" s="32" customFormat="1" ht="15" x14ac:dyDescent="0.15">
      <c r="A212" s="322" t="s">
        <v>1179</v>
      </c>
      <c r="B212" s="321"/>
    </row>
    <row r="213" spans="1:6" s="32" customFormat="1" ht="15" x14ac:dyDescent="0.15">
      <c r="A213" s="322" t="s">
        <v>1180</v>
      </c>
      <c r="B213" s="321"/>
    </row>
    <row r="214" spans="1:6" s="32" customFormat="1" ht="15" x14ac:dyDescent="0.15">
      <c r="A214" s="323" t="s">
        <v>1181</v>
      </c>
      <c r="B214" s="321"/>
    </row>
    <row r="215" spans="1:6" s="32" customFormat="1" ht="15" x14ac:dyDescent="0.15">
      <c r="A215" s="323" t="s">
        <v>1182</v>
      </c>
      <c r="B215" s="321"/>
    </row>
    <row r="216" spans="1:6" s="32" customFormat="1" ht="15" x14ac:dyDescent="0.15">
      <c r="A216" s="323" t="s">
        <v>1183</v>
      </c>
      <c r="B216" s="321"/>
    </row>
    <row r="217" spans="1:6" s="32" customFormat="1" ht="15" x14ac:dyDescent="0.15">
      <c r="A217" s="323" t="s">
        <v>1184</v>
      </c>
      <c r="B217" s="321"/>
    </row>
    <row r="218" spans="1:6" s="32" customFormat="1" ht="15" x14ac:dyDescent="0.15">
      <c r="A218" s="322" t="s">
        <v>1185</v>
      </c>
      <c r="B218" s="321"/>
    </row>
    <row r="219" spans="1:6" s="32" customFormat="1" ht="15" x14ac:dyDescent="0.15">
      <c r="A219" s="322" t="s">
        <v>1186</v>
      </c>
      <c r="B219" s="321"/>
    </row>
    <row r="220" spans="1:6" s="32" customFormat="1" ht="15" x14ac:dyDescent="0.15">
      <c r="A220" s="322" t="s">
        <v>1187</v>
      </c>
      <c r="B220" s="321"/>
    </row>
    <row r="221" spans="1:6" s="32" customFormat="1" ht="15" x14ac:dyDescent="0.15">
      <c r="A221" s="322" t="s">
        <v>1188</v>
      </c>
      <c r="B221" s="321"/>
    </row>
    <row r="222" spans="1:6" s="32" customFormat="1" ht="15" x14ac:dyDescent="0.15">
      <c r="A222" s="322" t="s">
        <v>1189</v>
      </c>
      <c r="B222" s="321"/>
    </row>
    <row r="223" spans="1:6" s="32" customFormat="1" ht="15" x14ac:dyDescent="0.15">
      <c r="A223" s="320" t="s">
        <v>1151</v>
      </c>
      <c r="B223" s="321"/>
    </row>
    <row r="224" spans="1:6" s="32" customFormat="1" ht="15" x14ac:dyDescent="0.15">
      <c r="A224" s="322" t="s">
        <v>1190</v>
      </c>
      <c r="B224" s="321"/>
    </row>
    <row r="225" spans="1:2" s="32" customFormat="1" ht="15" x14ac:dyDescent="0.15">
      <c r="A225" s="322" t="s">
        <v>1153</v>
      </c>
      <c r="B225" s="321"/>
    </row>
    <row r="226" spans="1:2" s="32" customFormat="1" ht="15" x14ac:dyDescent="0.15">
      <c r="A226" s="323" t="s">
        <v>1191</v>
      </c>
      <c r="B226" s="321"/>
    </row>
    <row r="227" spans="1:2" s="32" customFormat="1" ht="15" x14ac:dyDescent="0.15">
      <c r="A227" s="323" t="s">
        <v>1192</v>
      </c>
      <c r="B227" s="321"/>
    </row>
    <row r="228" spans="1:2" s="32" customFormat="1" ht="15" x14ac:dyDescent="0.15">
      <c r="A228" s="323" t="s">
        <v>1193</v>
      </c>
      <c r="B228" s="321"/>
    </row>
    <row r="229" spans="1:2" s="32" customFormat="1" x14ac:dyDescent="0.15">
      <c r="A229" s="324" t="s">
        <v>1194</v>
      </c>
      <c r="B229" s="321"/>
    </row>
    <row r="230" spans="1:2" s="32" customFormat="1" ht="15" x14ac:dyDescent="0.15">
      <c r="A230" s="320" t="s">
        <v>1159</v>
      </c>
      <c r="B230" s="321"/>
    </row>
    <row r="231" spans="1:2" s="32" customFormat="1" ht="15" x14ac:dyDescent="0.15">
      <c r="A231" s="322" t="s">
        <v>1195</v>
      </c>
      <c r="B231" s="321"/>
    </row>
    <row r="232" spans="1:2" s="32" customFormat="1" ht="15" x14ac:dyDescent="0.15">
      <c r="A232" s="325" t="s">
        <v>1196</v>
      </c>
      <c r="B232" s="321"/>
    </row>
    <row r="233" spans="1:2" s="32" customFormat="1" ht="15" x14ac:dyDescent="0.15">
      <c r="A233" s="322" t="s">
        <v>1197</v>
      </c>
      <c r="B233" s="321"/>
    </row>
    <row r="234" spans="1:2" s="32" customFormat="1" ht="15" x14ac:dyDescent="0.15">
      <c r="A234" s="322" t="s">
        <v>1198</v>
      </c>
      <c r="B234" s="321"/>
    </row>
    <row r="235" spans="1:2" s="32" customFormat="1" ht="15" x14ac:dyDescent="0.15">
      <c r="A235" s="322" t="s">
        <v>1199</v>
      </c>
      <c r="B235" s="321"/>
    </row>
    <row r="236" spans="1:2" s="32" customFormat="1" ht="15" x14ac:dyDescent="0.15">
      <c r="A236" s="322" t="s">
        <v>1200</v>
      </c>
      <c r="B236" s="321"/>
    </row>
    <row r="237" spans="1:2" s="32" customFormat="1" ht="15" x14ac:dyDescent="0.15">
      <c r="A237" s="322" t="s">
        <v>1201</v>
      </c>
      <c r="B237" s="321"/>
    </row>
    <row r="238" spans="1:2" s="32" customFormat="1" ht="15" x14ac:dyDescent="0.15">
      <c r="A238" s="322" t="s">
        <v>1202</v>
      </c>
      <c r="B238" s="321"/>
    </row>
    <row r="239" spans="1:2" s="32" customFormat="1" ht="15" x14ac:dyDescent="0.15">
      <c r="A239" s="322" t="s">
        <v>1203</v>
      </c>
      <c r="B239" s="321"/>
    </row>
    <row r="240" spans="1:2" s="32" customFormat="1" ht="15" x14ac:dyDescent="0.15">
      <c r="A240" s="322" t="s">
        <v>1204</v>
      </c>
      <c r="B240" s="321"/>
    </row>
    <row r="241" spans="1:7" s="32" customFormat="1" ht="15" x14ac:dyDescent="0.15">
      <c r="A241" s="322" t="s">
        <v>1205</v>
      </c>
      <c r="B241" s="321"/>
    </row>
    <row r="242" spans="1:7" s="32" customFormat="1" ht="15" x14ac:dyDescent="0.15">
      <c r="A242" s="322" t="s">
        <v>1206</v>
      </c>
      <c r="B242" s="321"/>
    </row>
    <row r="243" spans="1:7" s="32" customFormat="1" ht="15" x14ac:dyDescent="0.15">
      <c r="A243" s="322" t="s">
        <v>1207</v>
      </c>
      <c r="B243" s="321"/>
    </row>
    <row r="244" spans="1:7" s="32" customFormat="1" ht="15" x14ac:dyDescent="0.15">
      <c r="A244" s="322" t="s">
        <v>1208</v>
      </c>
      <c r="B244" s="321"/>
    </row>
    <row r="245" spans="1:7" s="32" customFormat="1" ht="15" x14ac:dyDescent="0.15">
      <c r="A245" s="322" t="s">
        <v>1209</v>
      </c>
      <c r="B245" s="321"/>
    </row>
    <row r="246" spans="1:7" s="32" customFormat="1" ht="15" x14ac:dyDescent="0.15">
      <c r="A246" s="322" t="s">
        <v>1210</v>
      </c>
      <c r="B246" s="321"/>
    </row>
    <row r="247" spans="1:7" x14ac:dyDescent="0.15">
      <c r="A247" s="362"/>
      <c r="B247" s="362"/>
      <c r="C247" s="8"/>
      <c r="D247" s="8"/>
      <c r="E247" s="8"/>
      <c r="F247" s="8"/>
      <c r="G247" s="94"/>
    </row>
    <row r="248" spans="1:7" s="330" customFormat="1" ht="18.5" customHeight="1" x14ac:dyDescent="0.15">
      <c r="A248" s="326" t="s">
        <v>1211</v>
      </c>
      <c r="B248" s="327"/>
      <c r="C248" s="327"/>
      <c r="D248" s="328"/>
      <c r="E248" s="327"/>
      <c r="F248" s="329"/>
    </row>
    <row r="249" spans="1:7" x14ac:dyDescent="0.15">
      <c r="A249" s="331"/>
    </row>
    <row r="251" spans="1:7" x14ac:dyDescent="0.15">
      <c r="A251" s="362" t="s">
        <v>1212</v>
      </c>
      <c r="B251" s="362"/>
      <c r="C251" s="9"/>
      <c r="D251" s="9"/>
      <c r="E251" s="9"/>
      <c r="F251" s="9"/>
    </row>
    <row r="252" spans="1:7" x14ac:dyDescent="0.15">
      <c r="A252" s="404" t="s">
        <v>1213</v>
      </c>
      <c r="B252" s="404"/>
      <c r="C252" s="404"/>
      <c r="D252" s="404"/>
      <c r="E252" s="404"/>
      <c r="F252" s="404"/>
    </row>
    <row r="253" spans="1:7" x14ac:dyDescent="0.15">
      <c r="A253" s="97"/>
      <c r="B253" s="21"/>
      <c r="C253" s="356"/>
      <c r="D253" s="356"/>
      <c r="E253" s="356"/>
      <c r="F253" s="356"/>
    </row>
    <row r="254" spans="1:7" x14ac:dyDescent="0.15">
      <c r="A254" s="97"/>
      <c r="B254" s="94"/>
      <c r="C254" s="21" t="s">
        <v>1214</v>
      </c>
      <c r="D254" s="356"/>
      <c r="E254" s="356"/>
      <c r="F254" s="356"/>
    </row>
  </sheetData>
  <mergeCells count="2">
    <mergeCell ref="A10:F10"/>
    <mergeCell ref="A252:F252"/>
  </mergeCells>
  <hyperlinks>
    <hyperlink ref="A229" r:id="rId1" display="https://training.ruckuswireless.com/"/>
    <hyperlink ref="C107" r:id="rId2"/>
  </hyperlinks>
  <pageMargins left="0.25" right="0.25" top="0.75" bottom="0.5" header="0.5" footer="0.5"/>
  <pageSetup scale="42" fitToHeight="0" orientation="portrait"/>
  <headerFooter alignWithMargins="0">
    <oddHeader>&amp;CMarch Price List</oddHeader>
    <oddFooter>&amp;L&amp;"Arial,Bold"Ruckus Wireless Confidential&amp;C&amp;D&amp;R&amp;P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zoomScale="80" zoomScaleNormal="80" zoomScalePageLayoutView="80" workbookViewId="0">
      <selection activeCell="A8" sqref="A8"/>
    </sheetView>
  </sheetViews>
  <sheetFormatPr baseColWidth="10" defaultColWidth="8.83203125" defaultRowHeight="13" x14ac:dyDescent="0.15"/>
  <cols>
    <col min="1" max="1" width="17" style="109" customWidth="1"/>
    <col min="2" max="2" width="19" style="108" customWidth="1"/>
    <col min="3" max="3" width="113.83203125" style="400" customWidth="1"/>
    <col min="4" max="4" width="34" style="400" hidden="1" customWidth="1"/>
    <col min="5" max="5" width="8.83203125" style="400" hidden="1" customWidth="1"/>
    <col min="6" max="6" width="17.6640625" style="400" customWidth="1"/>
    <col min="7" max="7" width="16.6640625" style="107" customWidth="1"/>
    <col min="8" max="10" width="12.1640625" style="107" hidden="1" customWidth="1"/>
    <col min="11" max="11" width="17.1640625" style="107" customWidth="1"/>
    <col min="12" max="14" width="16.6640625" style="107" customWidth="1"/>
    <col min="15" max="16" width="0" style="107" hidden="1" customWidth="1"/>
    <col min="17" max="17" width="10.33203125" style="107" customWidth="1"/>
    <col min="18" max="16384" width="8.83203125" style="107"/>
  </cols>
  <sheetData>
    <row r="1" spans="1:16" x14ac:dyDescent="0.15">
      <c r="C1" s="140" t="s">
        <v>5854</v>
      </c>
      <c r="G1" s="107" t="s">
        <v>0</v>
      </c>
    </row>
    <row r="2" spans="1:16" x14ac:dyDescent="0.15">
      <c r="G2" s="107" t="s">
        <v>1</v>
      </c>
    </row>
    <row r="3" spans="1:16" x14ac:dyDescent="0.15">
      <c r="G3" s="107" t="s">
        <v>2</v>
      </c>
    </row>
    <row r="5" spans="1:16" s="151" customFormat="1" ht="18" x14ac:dyDescent="0.15">
      <c r="A5" s="154" t="s">
        <v>1215</v>
      </c>
      <c r="B5" s="154"/>
      <c r="C5" s="153"/>
      <c r="D5" s="153"/>
      <c r="E5" s="153"/>
      <c r="F5" s="153"/>
      <c r="G5" s="152"/>
      <c r="H5" s="152"/>
    </row>
    <row r="6" spans="1:16" x14ac:dyDescent="0.15">
      <c r="A6" s="94" t="s">
        <v>5853</v>
      </c>
      <c r="B6" s="94"/>
    </row>
    <row r="7" spans="1:16" hidden="1" x14ac:dyDescent="0.15">
      <c r="A7" s="94"/>
      <c r="B7" s="94"/>
    </row>
    <row r="8" spans="1:16" x14ac:dyDescent="0.15">
      <c r="A8" s="94" t="s">
        <v>5852</v>
      </c>
      <c r="B8" s="94"/>
    </row>
    <row r="9" spans="1:16" x14ac:dyDescent="0.15">
      <c r="A9" s="94"/>
      <c r="B9" s="94"/>
    </row>
    <row r="10" spans="1:16" x14ac:dyDescent="0.15">
      <c r="A10" s="110" t="s">
        <v>5851</v>
      </c>
      <c r="B10" s="110"/>
      <c r="C10" s="122"/>
      <c r="D10" s="122"/>
      <c r="E10" s="122"/>
      <c r="F10" s="122"/>
      <c r="G10" s="121"/>
      <c r="H10" s="121"/>
      <c r="I10" s="121"/>
    </row>
    <row r="11" spans="1:16" x14ac:dyDescent="0.15">
      <c r="A11" s="420"/>
      <c r="B11" s="420"/>
      <c r="C11" s="420"/>
      <c r="D11" s="420"/>
      <c r="E11" s="420"/>
      <c r="F11" s="420"/>
      <c r="G11" s="420"/>
      <c r="H11" s="420"/>
      <c r="I11" s="420"/>
    </row>
    <row r="12" spans="1:16" x14ac:dyDescent="0.15">
      <c r="A12" s="401"/>
      <c r="B12" s="401"/>
      <c r="C12" s="131"/>
      <c r="D12" s="131"/>
      <c r="E12" s="131"/>
      <c r="F12" s="131"/>
      <c r="G12" s="401"/>
      <c r="H12" s="401"/>
      <c r="I12" s="401"/>
      <c r="O12" s="123" t="s">
        <v>1217</v>
      </c>
      <c r="P12" s="123" t="s">
        <v>1218</v>
      </c>
    </row>
    <row r="13" spans="1:16" ht="66" thickBot="1" x14ac:dyDescent="0.2">
      <c r="A13" s="401"/>
      <c r="B13" s="131" t="s">
        <v>5850</v>
      </c>
      <c r="C13" s="400" t="s">
        <v>5849</v>
      </c>
      <c r="D13" s="401"/>
      <c r="E13" s="401"/>
      <c r="F13" s="401"/>
      <c r="G13" s="401"/>
      <c r="H13" s="401"/>
      <c r="I13" s="401"/>
      <c r="J13" s="40">
        <v>0.15</v>
      </c>
      <c r="O13" s="41">
        <v>0.36</v>
      </c>
      <c r="P13" s="41">
        <v>0.5</v>
      </c>
    </row>
    <row r="14" spans="1:16" ht="49" thickBot="1" x14ac:dyDescent="0.2">
      <c r="A14" s="401"/>
      <c r="B14" s="107"/>
      <c r="C14" s="107"/>
      <c r="D14" s="107"/>
      <c r="E14" s="107"/>
      <c r="F14" s="107"/>
      <c r="G14" s="133" t="s">
        <v>1225</v>
      </c>
      <c r="H14" s="401"/>
      <c r="I14" s="401"/>
      <c r="K14" s="417" t="s">
        <v>1226</v>
      </c>
      <c r="L14" s="418"/>
      <c r="M14" s="418"/>
      <c r="N14" s="419"/>
    </row>
    <row r="15" spans="1:16" x14ac:dyDescent="0.15">
      <c r="A15" s="118" t="s">
        <v>99</v>
      </c>
      <c r="B15" s="117" t="s">
        <v>99</v>
      </c>
      <c r="C15" s="116" t="s">
        <v>100</v>
      </c>
      <c r="D15" s="116"/>
      <c r="E15" s="116"/>
      <c r="F15" s="116"/>
      <c r="G15" s="115" t="s">
        <v>102</v>
      </c>
      <c r="H15" s="115"/>
      <c r="I15" s="401"/>
      <c r="K15" s="132" t="s">
        <v>1228</v>
      </c>
      <c r="L15" s="132" t="s">
        <v>102</v>
      </c>
      <c r="M15" s="132" t="s">
        <v>1229</v>
      </c>
      <c r="N15" s="132" t="s">
        <v>102</v>
      </c>
    </row>
    <row r="16" spans="1:16" x14ac:dyDescent="0.15">
      <c r="A16" s="401"/>
      <c r="B16" s="131"/>
      <c r="C16" s="401"/>
      <c r="D16" s="401"/>
      <c r="E16" s="401"/>
      <c r="F16" s="401"/>
      <c r="G16" s="401"/>
      <c r="H16" s="401"/>
      <c r="I16" s="401"/>
      <c r="K16" s="132"/>
      <c r="L16" s="132"/>
      <c r="M16" s="132"/>
      <c r="N16" s="132"/>
    </row>
    <row r="17" spans="1:21" x14ac:dyDescent="0.15">
      <c r="A17" s="401"/>
      <c r="B17" s="123" t="s">
        <v>5848</v>
      </c>
      <c r="C17" s="400" t="s">
        <v>5847</v>
      </c>
      <c r="D17" s="107" t="s">
        <v>5846</v>
      </c>
      <c r="E17" s="400">
        <f>LEN(D17)</f>
        <v>33</v>
      </c>
      <c r="G17" s="272">
        <f>ROUNDUP(J17*J$13,0)</f>
        <v>165</v>
      </c>
      <c r="H17" s="401"/>
      <c r="I17" s="401"/>
      <c r="J17" s="45">
        <v>1095</v>
      </c>
      <c r="K17" s="123" t="s">
        <v>5845</v>
      </c>
      <c r="L17" s="422">
        <f>ROUNDUP(J17*O$13,0)</f>
        <v>395</v>
      </c>
      <c r="M17" s="123" t="s">
        <v>5844</v>
      </c>
      <c r="N17" s="422">
        <f>ROUNDUP(J17*P$13,0)</f>
        <v>548</v>
      </c>
    </row>
    <row r="18" spans="1:21" x14ac:dyDescent="0.15">
      <c r="A18" s="401"/>
      <c r="B18" s="123" t="s">
        <v>5843</v>
      </c>
      <c r="C18" s="129" t="s">
        <v>5842</v>
      </c>
      <c r="D18" s="107" t="s">
        <v>5841</v>
      </c>
      <c r="E18" s="400">
        <f>LEN(D18)</f>
        <v>39</v>
      </c>
      <c r="G18" s="272">
        <f>ROUNDUP(J18*J$13,0)</f>
        <v>23</v>
      </c>
      <c r="H18" s="401"/>
      <c r="I18" s="401"/>
      <c r="J18" s="45">
        <v>150</v>
      </c>
      <c r="K18" s="123" t="s">
        <v>5840</v>
      </c>
      <c r="L18" s="422">
        <f>ROUNDUP(J18*O$13,0)</f>
        <v>54</v>
      </c>
      <c r="M18" s="123" t="s">
        <v>5839</v>
      </c>
      <c r="N18" s="422">
        <f>ROUNDUP(J18*P$13,0)</f>
        <v>75</v>
      </c>
    </row>
    <row r="19" spans="1:21" ht="15" customHeight="1" x14ac:dyDescent="0.15">
      <c r="A19" s="107"/>
      <c r="B19" s="113" t="s">
        <v>5838</v>
      </c>
      <c r="C19" s="114" t="s">
        <v>5837</v>
      </c>
      <c r="D19" s="114" t="s">
        <v>5836</v>
      </c>
      <c r="E19" s="114">
        <f>LEN(D19)</f>
        <v>31</v>
      </c>
      <c r="F19" s="114" t="s">
        <v>5790</v>
      </c>
      <c r="G19" s="68">
        <f>J19*J$13</f>
        <v>180</v>
      </c>
      <c r="H19" s="141"/>
      <c r="I19" s="102"/>
      <c r="J19" s="104">
        <v>1200</v>
      </c>
      <c r="K19" s="113" t="s">
        <v>5835</v>
      </c>
      <c r="L19" s="444">
        <f>J19*O$13</f>
        <v>432</v>
      </c>
      <c r="M19" s="443" t="s">
        <v>5834</v>
      </c>
      <c r="N19" s="442" t="s">
        <v>5787</v>
      </c>
      <c r="O19" s="142"/>
      <c r="P19" s="142"/>
    </row>
    <row r="20" spans="1:21" ht="15" customHeight="1" x14ac:dyDescent="0.15">
      <c r="A20" s="107"/>
      <c r="B20" s="113" t="s">
        <v>5833</v>
      </c>
      <c r="C20" s="114" t="s">
        <v>5832</v>
      </c>
      <c r="D20" s="114" t="s">
        <v>5831</v>
      </c>
      <c r="E20" s="114">
        <f>LEN(D20)</f>
        <v>31</v>
      </c>
      <c r="F20" s="114" t="s">
        <v>5790</v>
      </c>
      <c r="G20" s="68">
        <f>J20*J$13</f>
        <v>300</v>
      </c>
      <c r="H20" s="141"/>
      <c r="I20" s="102"/>
      <c r="J20" s="104">
        <v>2000</v>
      </c>
      <c r="K20" s="113" t="s">
        <v>5830</v>
      </c>
      <c r="L20" s="444">
        <f>J20*O$13</f>
        <v>720</v>
      </c>
      <c r="M20" s="443" t="s">
        <v>5829</v>
      </c>
      <c r="N20" s="442" t="s">
        <v>5787</v>
      </c>
    </row>
    <row r="21" spans="1:21" ht="15" customHeight="1" x14ac:dyDescent="0.15">
      <c r="A21" s="107"/>
      <c r="B21" s="113" t="s">
        <v>5828</v>
      </c>
      <c r="C21" s="114" t="s">
        <v>5827</v>
      </c>
      <c r="D21" s="114" t="s">
        <v>5826</v>
      </c>
      <c r="E21" s="114">
        <f>LEN(D21)</f>
        <v>31</v>
      </c>
      <c r="F21" s="114" t="s">
        <v>5790</v>
      </c>
      <c r="G21" s="68">
        <f>J21*J$13</f>
        <v>600</v>
      </c>
      <c r="H21" s="141"/>
      <c r="I21" s="102"/>
      <c r="J21" s="104">
        <v>4000</v>
      </c>
      <c r="K21" s="113" t="s">
        <v>5825</v>
      </c>
      <c r="L21" s="444">
        <f>J21*O$13</f>
        <v>1440</v>
      </c>
      <c r="M21" s="443" t="s">
        <v>5824</v>
      </c>
      <c r="N21" s="442" t="s">
        <v>5787</v>
      </c>
    </row>
    <row r="22" spans="1:21" ht="15" customHeight="1" x14ac:dyDescent="0.15">
      <c r="A22" s="107"/>
      <c r="B22" s="113" t="s">
        <v>5823</v>
      </c>
      <c r="C22" s="114" t="s">
        <v>5822</v>
      </c>
      <c r="D22" s="114" t="s">
        <v>5821</v>
      </c>
      <c r="E22" s="114">
        <f>LEN(D22)</f>
        <v>31</v>
      </c>
      <c r="F22" s="114" t="s">
        <v>5790</v>
      </c>
      <c r="G22" s="68">
        <f>J22*J$13</f>
        <v>1050</v>
      </c>
      <c r="H22" s="141"/>
      <c r="I22" s="102"/>
      <c r="J22" s="104">
        <v>7000</v>
      </c>
      <c r="K22" s="113" t="s">
        <v>5820</v>
      </c>
      <c r="L22" s="444">
        <f>J22*O$13</f>
        <v>2520</v>
      </c>
      <c r="M22" s="443" t="s">
        <v>5819</v>
      </c>
      <c r="N22" s="442" t="s">
        <v>5787</v>
      </c>
    </row>
    <row r="23" spans="1:21" ht="15" customHeight="1" x14ac:dyDescent="0.15">
      <c r="A23" s="107"/>
      <c r="B23" s="203" t="s">
        <v>5818</v>
      </c>
      <c r="C23" s="139" t="s">
        <v>5817</v>
      </c>
      <c r="D23" s="139" t="s">
        <v>5816</v>
      </c>
      <c r="E23" s="114">
        <f>LEN(D23)</f>
        <v>35</v>
      </c>
      <c r="F23" s="114" t="s">
        <v>5790</v>
      </c>
      <c r="G23" s="68">
        <f>J23*J$13</f>
        <v>120</v>
      </c>
      <c r="H23" s="141"/>
      <c r="I23" s="102"/>
      <c r="J23" s="104">
        <v>800</v>
      </c>
      <c r="K23" s="203" t="s">
        <v>5815</v>
      </c>
      <c r="L23" s="444">
        <f>J23*O$13</f>
        <v>288</v>
      </c>
      <c r="M23" s="443" t="s">
        <v>5814</v>
      </c>
      <c r="N23" s="442" t="s">
        <v>5787</v>
      </c>
    </row>
    <row r="24" spans="1:21" ht="15" customHeight="1" x14ac:dyDescent="0.15">
      <c r="A24" s="107"/>
      <c r="B24" s="203" t="s">
        <v>5813</v>
      </c>
      <c r="C24" s="139" t="s">
        <v>5812</v>
      </c>
      <c r="D24" s="139" t="s">
        <v>5811</v>
      </c>
      <c r="E24" s="114">
        <f>LEN(D24)</f>
        <v>36</v>
      </c>
      <c r="F24" s="114" t="s">
        <v>5790</v>
      </c>
      <c r="G24" s="68">
        <f>J24*J$13</f>
        <v>420</v>
      </c>
      <c r="H24" s="141"/>
      <c r="I24" s="102"/>
      <c r="J24" s="104">
        <v>2800</v>
      </c>
      <c r="K24" s="203" t="s">
        <v>5810</v>
      </c>
      <c r="L24" s="444">
        <f>J24*O$13</f>
        <v>1008</v>
      </c>
      <c r="M24" s="443" t="s">
        <v>5809</v>
      </c>
      <c r="N24" s="442" t="s">
        <v>5787</v>
      </c>
    </row>
    <row r="25" spans="1:21" ht="15" customHeight="1" x14ac:dyDescent="0.15">
      <c r="A25" s="107"/>
      <c r="B25" s="203" t="s">
        <v>5808</v>
      </c>
      <c r="C25" s="139" t="s">
        <v>5807</v>
      </c>
      <c r="D25" s="139" t="s">
        <v>5806</v>
      </c>
      <c r="E25" s="114">
        <f>LEN(D25)</f>
        <v>36</v>
      </c>
      <c r="F25" s="114" t="s">
        <v>5790</v>
      </c>
      <c r="G25" s="68">
        <f>J25*J$13</f>
        <v>870</v>
      </c>
      <c r="H25" s="141"/>
      <c r="I25" s="102"/>
      <c r="J25" s="104">
        <v>5800</v>
      </c>
      <c r="K25" s="203" t="s">
        <v>5805</v>
      </c>
      <c r="L25" s="444">
        <f>J25*O$13</f>
        <v>2088</v>
      </c>
      <c r="M25" s="443" t="s">
        <v>5804</v>
      </c>
      <c r="N25" s="442" t="s">
        <v>5787</v>
      </c>
    </row>
    <row r="26" spans="1:21" ht="15" customHeight="1" x14ac:dyDescent="0.15">
      <c r="A26" s="107"/>
      <c r="B26" s="203" t="s">
        <v>5803</v>
      </c>
      <c r="C26" s="139" t="s">
        <v>5802</v>
      </c>
      <c r="D26" s="139" t="s">
        <v>5801</v>
      </c>
      <c r="E26" s="139">
        <f>LEN(D26)</f>
        <v>35</v>
      </c>
      <c r="F26" s="114" t="s">
        <v>5790</v>
      </c>
      <c r="G26" s="68">
        <f>J26*J$13</f>
        <v>300</v>
      </c>
      <c r="H26" s="181"/>
      <c r="I26" s="68"/>
      <c r="J26" s="204">
        <v>2000</v>
      </c>
      <c r="K26" s="203" t="s">
        <v>5800</v>
      </c>
      <c r="L26" s="444">
        <f>J26*O$13</f>
        <v>720</v>
      </c>
      <c r="M26" s="443" t="s">
        <v>5799</v>
      </c>
      <c r="N26" s="442" t="s">
        <v>5787</v>
      </c>
    </row>
    <row r="27" spans="1:21" ht="15" customHeight="1" x14ac:dyDescent="0.15">
      <c r="A27" s="107"/>
      <c r="B27" s="203" t="s">
        <v>5798</v>
      </c>
      <c r="C27" s="139" t="s">
        <v>5797</v>
      </c>
      <c r="D27" s="139" t="s">
        <v>5796</v>
      </c>
      <c r="E27" s="114">
        <f>LEN(D27)</f>
        <v>36</v>
      </c>
      <c r="F27" s="114" t="s">
        <v>5790</v>
      </c>
      <c r="G27" s="68">
        <f>J27*J$13</f>
        <v>750</v>
      </c>
      <c r="H27" s="141"/>
      <c r="I27" s="102"/>
      <c r="J27" s="104">
        <v>5000</v>
      </c>
      <c r="K27" s="203" t="s">
        <v>5795</v>
      </c>
      <c r="L27" s="444">
        <f>J27*O$13</f>
        <v>1800</v>
      </c>
      <c r="M27" s="443" t="s">
        <v>5794</v>
      </c>
      <c r="N27" s="442" t="s">
        <v>5787</v>
      </c>
    </row>
    <row r="28" spans="1:21" ht="15" customHeight="1" x14ac:dyDescent="0.15">
      <c r="A28" s="107"/>
      <c r="B28" s="203" t="s">
        <v>5793</v>
      </c>
      <c r="C28" s="139" t="s">
        <v>5792</v>
      </c>
      <c r="D28" s="139" t="s">
        <v>5791</v>
      </c>
      <c r="E28" s="114">
        <f>LEN(D28)</f>
        <v>35</v>
      </c>
      <c r="F28" s="114" t="s">
        <v>5790</v>
      </c>
      <c r="G28" s="68">
        <f>J28*J$13</f>
        <v>450</v>
      </c>
      <c r="H28" s="141"/>
      <c r="I28" s="102"/>
      <c r="J28" s="68">
        <v>3000</v>
      </c>
      <c r="K28" s="203" t="s">
        <v>5789</v>
      </c>
      <c r="L28" s="444">
        <f>J28*O$13</f>
        <v>1080</v>
      </c>
      <c r="M28" s="443" t="s">
        <v>5788</v>
      </c>
      <c r="N28" s="442" t="s">
        <v>5787</v>
      </c>
    </row>
    <row r="29" spans="1:21" ht="15" customHeight="1" thickBot="1" x14ac:dyDescent="0.2">
      <c r="A29" s="107"/>
      <c r="B29" s="124"/>
      <c r="G29" s="272"/>
      <c r="I29" s="13"/>
      <c r="J29" s="45"/>
      <c r="K29" s="123"/>
      <c r="L29" s="422"/>
      <c r="M29" s="123"/>
      <c r="N29" s="422"/>
    </row>
    <row r="30" spans="1:21" ht="15" customHeight="1" thickTop="1" x14ac:dyDescent="0.15">
      <c r="A30" s="441"/>
      <c r="B30" s="432"/>
      <c r="C30" s="436"/>
      <c r="D30" s="436"/>
      <c r="E30" s="436"/>
      <c r="F30" s="436"/>
      <c r="G30" s="434"/>
      <c r="H30" s="441"/>
      <c r="I30" s="440"/>
      <c r="J30" s="439"/>
      <c r="K30" s="432"/>
      <c r="L30" s="438"/>
      <c r="M30" s="432"/>
      <c r="N30" s="438"/>
    </row>
    <row r="31" spans="1:21" s="127" customFormat="1" ht="15" customHeight="1" x14ac:dyDescent="0.15">
      <c r="B31" s="124" t="s">
        <v>5786</v>
      </c>
      <c r="C31" s="129" t="s">
        <v>5785</v>
      </c>
      <c r="D31" s="400" t="s">
        <v>5784</v>
      </c>
      <c r="E31" s="400">
        <f>LEN(D31)</f>
        <v>30</v>
      </c>
      <c r="F31" s="400"/>
      <c r="G31" s="272">
        <f>J31*J$13</f>
        <v>900</v>
      </c>
      <c r="H31" s="47"/>
      <c r="I31" s="272"/>
      <c r="J31" s="48">
        <v>6000</v>
      </c>
      <c r="K31" s="124" t="s">
        <v>5783</v>
      </c>
      <c r="L31" s="422">
        <f>J31*O$13</f>
        <v>2160</v>
      </c>
      <c r="M31" s="124" t="s">
        <v>5782</v>
      </c>
      <c r="N31" s="422">
        <f>J31*P$13</f>
        <v>3000</v>
      </c>
      <c r="T31" s="107"/>
      <c r="U31" s="107"/>
    </row>
    <row r="32" spans="1:21" s="127" customFormat="1" ht="15" customHeight="1" x14ac:dyDescent="0.15">
      <c r="B32" s="124" t="s">
        <v>5781</v>
      </c>
      <c r="C32" s="129" t="s">
        <v>5780</v>
      </c>
      <c r="D32" s="400" t="s">
        <v>5779</v>
      </c>
      <c r="E32" s="400">
        <f>LEN(D32)</f>
        <v>30</v>
      </c>
      <c r="F32" s="400"/>
      <c r="G32" s="272">
        <f>J32*J$13</f>
        <v>1350</v>
      </c>
      <c r="H32" s="47"/>
      <c r="I32" s="272"/>
      <c r="J32" s="48">
        <v>9000</v>
      </c>
      <c r="K32" s="124" t="s">
        <v>5778</v>
      </c>
      <c r="L32" s="422">
        <f>J32*O$13</f>
        <v>3240</v>
      </c>
      <c r="M32" s="124" t="s">
        <v>5777</v>
      </c>
      <c r="N32" s="422">
        <f>J32*P$13</f>
        <v>4500</v>
      </c>
      <c r="T32" s="107"/>
      <c r="U32" s="107"/>
    </row>
    <row r="33" spans="1:21" ht="15" customHeight="1" x14ac:dyDescent="0.15">
      <c r="A33" s="107"/>
      <c r="B33" s="124" t="s">
        <v>5776</v>
      </c>
      <c r="C33" s="129" t="s">
        <v>5775</v>
      </c>
      <c r="D33" s="400" t="s">
        <v>5774</v>
      </c>
      <c r="E33" s="400">
        <f>LEN(D33)</f>
        <v>33</v>
      </c>
      <c r="G33" s="272">
        <f>J33*J$13</f>
        <v>450</v>
      </c>
      <c r="I33" s="13"/>
      <c r="J33" s="272">
        <v>3000</v>
      </c>
      <c r="K33" s="124" t="s">
        <v>5773</v>
      </c>
      <c r="L33" s="422">
        <f>J33*O$13</f>
        <v>1080</v>
      </c>
      <c r="M33" s="124" t="s">
        <v>5772</v>
      </c>
      <c r="N33" s="422">
        <f>J33*P$13</f>
        <v>1500</v>
      </c>
    </row>
    <row r="34" spans="1:21" s="127" customFormat="1" ht="15" customHeight="1" x14ac:dyDescent="0.15">
      <c r="B34" s="124" t="s">
        <v>5771</v>
      </c>
      <c r="C34" s="129" t="s">
        <v>5770</v>
      </c>
      <c r="D34" s="129" t="s">
        <v>5769</v>
      </c>
      <c r="E34" s="400">
        <f>LEN(D34)</f>
        <v>34</v>
      </c>
      <c r="F34" s="400"/>
      <c r="G34" s="272">
        <f>J34*J$13</f>
        <v>750</v>
      </c>
      <c r="H34" s="47"/>
      <c r="I34" s="272"/>
      <c r="J34" s="48">
        <v>5000</v>
      </c>
      <c r="K34" s="124" t="s">
        <v>5768</v>
      </c>
      <c r="L34" s="422">
        <f>J34*O$13</f>
        <v>1800</v>
      </c>
      <c r="M34" s="124" t="s">
        <v>5767</v>
      </c>
      <c r="N34" s="422">
        <f>J34*P$13</f>
        <v>2500</v>
      </c>
      <c r="T34" s="107"/>
      <c r="U34" s="107"/>
    </row>
    <row r="35" spans="1:21" s="127" customFormat="1" ht="15" customHeight="1" x14ac:dyDescent="0.15">
      <c r="B35" s="124" t="s">
        <v>5766</v>
      </c>
      <c r="C35" s="129" t="s">
        <v>5765</v>
      </c>
      <c r="D35" s="129" t="s">
        <v>5764</v>
      </c>
      <c r="E35" s="400">
        <f>LEN(D35)</f>
        <v>35</v>
      </c>
      <c r="F35" s="400"/>
      <c r="G35" s="272">
        <f>J35*J$13</f>
        <v>1500</v>
      </c>
      <c r="H35" s="47"/>
      <c r="I35" s="272"/>
      <c r="J35" s="48">
        <v>10000</v>
      </c>
      <c r="K35" s="124" t="s">
        <v>5763</v>
      </c>
      <c r="L35" s="422">
        <f>J35*O$13</f>
        <v>3600</v>
      </c>
      <c r="M35" s="124" t="s">
        <v>5762</v>
      </c>
      <c r="N35" s="422">
        <f>J35*P$13</f>
        <v>5000</v>
      </c>
      <c r="T35" s="107"/>
      <c r="U35" s="107"/>
    </row>
    <row r="36" spans="1:21" s="127" customFormat="1" ht="15" customHeight="1" x14ac:dyDescent="0.15">
      <c r="B36" s="124" t="s">
        <v>5761</v>
      </c>
      <c r="C36" s="129" t="s">
        <v>5760</v>
      </c>
      <c r="D36" s="129" t="s">
        <v>5759</v>
      </c>
      <c r="E36" s="400">
        <f>LEN(D36)</f>
        <v>35</v>
      </c>
      <c r="F36" s="400"/>
      <c r="G36" s="272">
        <f>J36*J$13</f>
        <v>2250</v>
      </c>
      <c r="H36" s="47"/>
      <c r="I36" s="272"/>
      <c r="J36" s="48">
        <v>15000</v>
      </c>
      <c r="K36" s="124" t="s">
        <v>5758</v>
      </c>
      <c r="L36" s="422">
        <f>J36*O$13</f>
        <v>5400</v>
      </c>
      <c r="M36" s="124" t="s">
        <v>5757</v>
      </c>
      <c r="N36" s="422">
        <f>J36*P$13</f>
        <v>7500</v>
      </c>
      <c r="T36" s="107"/>
      <c r="U36" s="107"/>
    </row>
    <row r="37" spans="1:21" s="127" customFormat="1" ht="15" customHeight="1" x14ac:dyDescent="0.15">
      <c r="B37" s="124" t="s">
        <v>5756</v>
      </c>
      <c r="C37" s="129" t="s">
        <v>5755</v>
      </c>
      <c r="D37" s="129" t="s">
        <v>5754</v>
      </c>
      <c r="E37" s="400">
        <f>LEN(D37)</f>
        <v>35</v>
      </c>
      <c r="F37" s="400"/>
      <c r="G37" s="272">
        <f>J37*J$13</f>
        <v>3000</v>
      </c>
      <c r="H37" s="47"/>
      <c r="I37" s="272"/>
      <c r="J37" s="48">
        <v>20000</v>
      </c>
      <c r="K37" s="124" t="s">
        <v>5753</v>
      </c>
      <c r="L37" s="422">
        <f>J37*O$13</f>
        <v>7200</v>
      </c>
      <c r="M37" s="124" t="s">
        <v>5752</v>
      </c>
      <c r="N37" s="422">
        <f>J37*P$13</f>
        <v>10000</v>
      </c>
      <c r="T37" s="107"/>
      <c r="U37" s="107"/>
    </row>
    <row r="38" spans="1:21" s="127" customFormat="1" ht="15" customHeight="1" x14ac:dyDescent="0.15">
      <c r="B38" s="124" t="s">
        <v>5751</v>
      </c>
      <c r="C38" s="129" t="s">
        <v>5750</v>
      </c>
      <c r="D38" s="129" t="s">
        <v>5749</v>
      </c>
      <c r="E38" s="400">
        <f>LEN(D38)</f>
        <v>35</v>
      </c>
      <c r="F38" s="400"/>
      <c r="G38" s="272">
        <f>J38*J$13</f>
        <v>3750</v>
      </c>
      <c r="H38" s="47"/>
      <c r="I38" s="272"/>
      <c r="J38" s="48">
        <v>25000</v>
      </c>
      <c r="K38" s="124" t="s">
        <v>5748</v>
      </c>
      <c r="L38" s="422">
        <f>J38*O$13</f>
        <v>9000</v>
      </c>
      <c r="M38" s="124" t="s">
        <v>5747</v>
      </c>
      <c r="N38" s="422">
        <f>J38*P$13</f>
        <v>12500</v>
      </c>
      <c r="T38" s="107"/>
      <c r="U38" s="107"/>
    </row>
    <row r="39" spans="1:21" s="127" customFormat="1" ht="15" customHeight="1" x14ac:dyDescent="0.15">
      <c r="B39" s="123" t="s">
        <v>5746</v>
      </c>
      <c r="C39" s="129" t="s">
        <v>5745</v>
      </c>
      <c r="D39" s="129" t="s">
        <v>5744</v>
      </c>
      <c r="E39" s="400">
        <f>LEN(D39)</f>
        <v>35</v>
      </c>
      <c r="F39" s="400"/>
      <c r="G39" s="272">
        <f>J39*J$13</f>
        <v>4500</v>
      </c>
      <c r="H39" s="47"/>
      <c r="I39" s="272"/>
      <c r="J39" s="48">
        <v>30000</v>
      </c>
      <c r="K39" s="123" t="s">
        <v>5743</v>
      </c>
      <c r="L39" s="422">
        <f>J39*O$13</f>
        <v>10800</v>
      </c>
      <c r="M39" s="123" t="s">
        <v>5742</v>
      </c>
      <c r="N39" s="422">
        <f>J39*P$13</f>
        <v>15000</v>
      </c>
      <c r="T39" s="107"/>
      <c r="U39" s="107"/>
    </row>
    <row r="40" spans="1:21" s="127" customFormat="1" ht="15" customHeight="1" x14ac:dyDescent="0.15">
      <c r="B40" s="123" t="s">
        <v>5741</v>
      </c>
      <c r="C40" s="129" t="s">
        <v>5740</v>
      </c>
      <c r="D40" s="129" t="s">
        <v>5739</v>
      </c>
      <c r="E40" s="400">
        <f>LEN(D40)</f>
        <v>35</v>
      </c>
      <c r="F40" s="400"/>
      <c r="G40" s="272">
        <f>J40*J$13</f>
        <v>5250</v>
      </c>
      <c r="H40" s="47"/>
      <c r="I40" s="272"/>
      <c r="J40" s="48">
        <v>35000</v>
      </c>
      <c r="K40" s="123" t="s">
        <v>5738</v>
      </c>
      <c r="L40" s="422">
        <f>J40*O$13</f>
        <v>12600</v>
      </c>
      <c r="M40" s="123" t="s">
        <v>5737</v>
      </c>
      <c r="N40" s="422">
        <f>J40*P$13</f>
        <v>17500</v>
      </c>
      <c r="T40" s="107"/>
      <c r="U40" s="107"/>
    </row>
    <row r="41" spans="1:21" s="127" customFormat="1" ht="15" customHeight="1" x14ac:dyDescent="0.15">
      <c r="B41" s="123" t="s">
        <v>5736</v>
      </c>
      <c r="C41" s="129" t="s">
        <v>5735</v>
      </c>
      <c r="D41" s="129" t="s">
        <v>5734</v>
      </c>
      <c r="E41" s="400">
        <f>LEN(D41)</f>
        <v>35</v>
      </c>
      <c r="F41" s="400"/>
      <c r="G41" s="272">
        <f>J41*J$13</f>
        <v>6000</v>
      </c>
      <c r="H41" s="47"/>
      <c r="I41" s="272"/>
      <c r="J41" s="48">
        <v>40000</v>
      </c>
      <c r="K41" s="123" t="s">
        <v>5733</v>
      </c>
      <c r="L41" s="422">
        <f>J41*O$13</f>
        <v>14400</v>
      </c>
      <c r="M41" s="123" t="s">
        <v>5732</v>
      </c>
      <c r="N41" s="422">
        <f>J41*P$13</f>
        <v>20000</v>
      </c>
      <c r="T41" s="107"/>
      <c r="U41" s="107"/>
    </row>
    <row r="42" spans="1:21" s="127" customFormat="1" ht="15" customHeight="1" x14ac:dyDescent="0.15">
      <c r="B42" s="123" t="s">
        <v>5731</v>
      </c>
      <c r="C42" s="129" t="s">
        <v>5730</v>
      </c>
      <c r="D42" s="129" t="s">
        <v>5729</v>
      </c>
      <c r="E42" s="400">
        <f>LEN(D42)</f>
        <v>35</v>
      </c>
      <c r="F42" s="400"/>
      <c r="G42" s="272">
        <f>J42*J$13</f>
        <v>6750</v>
      </c>
      <c r="H42" s="47"/>
      <c r="I42" s="272"/>
      <c r="J42" s="48">
        <v>45000</v>
      </c>
      <c r="K42" s="123" t="s">
        <v>5728</v>
      </c>
      <c r="L42" s="422">
        <f>J42*O$13</f>
        <v>16200</v>
      </c>
      <c r="M42" s="123" t="s">
        <v>5727</v>
      </c>
      <c r="N42" s="422">
        <f>J42*P$13</f>
        <v>22500</v>
      </c>
      <c r="T42" s="107"/>
      <c r="U42" s="107"/>
    </row>
    <row r="43" spans="1:21" s="127" customFormat="1" ht="15" customHeight="1" thickBot="1" x14ac:dyDescent="0.2">
      <c r="B43" s="123"/>
      <c r="C43" s="400"/>
      <c r="D43" s="400"/>
      <c r="E43" s="400"/>
      <c r="F43" s="400"/>
      <c r="G43" s="272"/>
      <c r="H43" s="47"/>
      <c r="I43" s="272"/>
      <c r="J43" s="48"/>
      <c r="K43" s="123"/>
      <c r="L43" s="422"/>
      <c r="M43" s="123"/>
      <c r="N43" s="422"/>
      <c r="T43" s="107"/>
      <c r="U43" s="107"/>
    </row>
    <row r="44" spans="1:21" s="127" customFormat="1" ht="15" customHeight="1" thickTop="1" x14ac:dyDescent="0.15">
      <c r="A44" s="437"/>
      <c r="B44" s="432"/>
      <c r="C44" s="436"/>
      <c r="D44" s="436"/>
      <c r="E44" s="436"/>
      <c r="F44" s="436"/>
      <c r="G44" s="434"/>
      <c r="H44" s="435"/>
      <c r="I44" s="434"/>
      <c r="J44" s="433"/>
      <c r="K44" s="432"/>
      <c r="L44" s="431"/>
      <c r="M44" s="432"/>
      <c r="N44" s="431"/>
      <c r="T44" s="107"/>
      <c r="U44" s="107"/>
    </row>
    <row r="45" spans="1:21" s="127" customFormat="1" ht="15" customHeight="1" x14ac:dyDescent="0.15">
      <c r="B45" s="123" t="s">
        <v>5726</v>
      </c>
      <c r="C45" s="129" t="s">
        <v>5725</v>
      </c>
      <c r="D45" s="129" t="s">
        <v>5724</v>
      </c>
      <c r="E45" s="400">
        <f>LEN(D45)</f>
        <v>37</v>
      </c>
      <c r="F45" s="400"/>
      <c r="G45" s="272">
        <f>J45*J$13</f>
        <v>5250</v>
      </c>
      <c r="H45" s="47"/>
      <c r="I45" s="272"/>
      <c r="J45" s="48">
        <v>35000</v>
      </c>
      <c r="K45" s="123" t="s">
        <v>5723</v>
      </c>
      <c r="L45" s="422">
        <f>J45*O$13</f>
        <v>12600</v>
      </c>
      <c r="M45" s="123" t="s">
        <v>5722</v>
      </c>
      <c r="N45" s="422">
        <f>J45*P$13</f>
        <v>17500</v>
      </c>
      <c r="T45" s="107"/>
      <c r="U45" s="107"/>
    </row>
    <row r="46" spans="1:21" s="127" customFormat="1" ht="15" customHeight="1" x14ac:dyDescent="0.15">
      <c r="B46" s="123" t="s">
        <v>5721</v>
      </c>
      <c r="C46" s="400" t="s">
        <v>5720</v>
      </c>
      <c r="D46" s="129" t="s">
        <v>5719</v>
      </c>
      <c r="E46" s="400">
        <f>LEN(D46)</f>
        <v>34</v>
      </c>
      <c r="F46" s="400"/>
      <c r="G46" s="272">
        <f>J46*J$13</f>
        <v>750</v>
      </c>
      <c r="H46" s="47"/>
      <c r="I46" s="272"/>
      <c r="J46" s="48">
        <v>5000</v>
      </c>
      <c r="K46" s="123" t="s">
        <v>5718</v>
      </c>
      <c r="L46" s="422">
        <f>J46*O$13</f>
        <v>1800</v>
      </c>
      <c r="M46" s="123" t="s">
        <v>5717</v>
      </c>
      <c r="N46" s="422">
        <f>J46*P$13</f>
        <v>2500</v>
      </c>
      <c r="T46" s="107"/>
      <c r="U46" s="107"/>
    </row>
    <row r="47" spans="1:21" s="127" customFormat="1" ht="15" customHeight="1" x14ac:dyDescent="0.15">
      <c r="B47" s="123" t="s">
        <v>5716</v>
      </c>
      <c r="C47" s="400" t="s">
        <v>5715</v>
      </c>
      <c r="D47" s="129" t="s">
        <v>5714</v>
      </c>
      <c r="E47" s="400">
        <f>LEN(D47)</f>
        <v>35</v>
      </c>
      <c r="F47" s="400"/>
      <c r="G47" s="272">
        <f>J47*J$13</f>
        <v>1500</v>
      </c>
      <c r="H47" s="47"/>
      <c r="I47" s="272"/>
      <c r="J47" s="48">
        <v>10000</v>
      </c>
      <c r="K47" s="123" t="s">
        <v>5713</v>
      </c>
      <c r="L47" s="422">
        <f>J47*O$13</f>
        <v>3600</v>
      </c>
      <c r="M47" s="123" t="s">
        <v>5712</v>
      </c>
      <c r="N47" s="422">
        <f>J47*P$13</f>
        <v>5000</v>
      </c>
      <c r="T47" s="107"/>
      <c r="U47" s="107"/>
    </row>
    <row r="48" spans="1:21" s="127" customFormat="1" ht="15" customHeight="1" x14ac:dyDescent="0.15">
      <c r="B48" s="123" t="s">
        <v>5711</v>
      </c>
      <c r="C48" s="400" t="s">
        <v>5710</v>
      </c>
      <c r="D48" s="129" t="s">
        <v>5709</v>
      </c>
      <c r="E48" s="400">
        <f>LEN(D48)</f>
        <v>35</v>
      </c>
      <c r="F48" s="400"/>
      <c r="G48" s="272">
        <f>J48*J$13</f>
        <v>2250</v>
      </c>
      <c r="H48" s="47"/>
      <c r="I48" s="272"/>
      <c r="J48" s="48">
        <v>15000</v>
      </c>
      <c r="K48" s="123" t="s">
        <v>5708</v>
      </c>
      <c r="L48" s="422">
        <f>J48*O$13</f>
        <v>5400</v>
      </c>
      <c r="M48" s="123" t="s">
        <v>5707</v>
      </c>
      <c r="N48" s="422">
        <f>J48*P$13</f>
        <v>7500</v>
      </c>
      <c r="T48" s="107"/>
      <c r="U48" s="107"/>
    </row>
    <row r="49" spans="2:21" s="127" customFormat="1" ht="15" customHeight="1" x14ac:dyDescent="0.15">
      <c r="B49" s="123" t="s">
        <v>5706</v>
      </c>
      <c r="C49" s="400" t="s">
        <v>5705</v>
      </c>
      <c r="D49" s="129" t="s">
        <v>5704</v>
      </c>
      <c r="E49" s="400">
        <f>LEN(D49)</f>
        <v>35</v>
      </c>
      <c r="F49" s="400"/>
      <c r="G49" s="272">
        <f>J49*J$13</f>
        <v>3000</v>
      </c>
      <c r="H49" s="47"/>
      <c r="I49" s="272"/>
      <c r="J49" s="48">
        <v>20000</v>
      </c>
      <c r="K49" s="123" t="s">
        <v>5703</v>
      </c>
      <c r="L49" s="422">
        <f>J49*O$13</f>
        <v>7200</v>
      </c>
      <c r="M49" s="123" t="s">
        <v>5702</v>
      </c>
      <c r="N49" s="422">
        <f>J49*P$13</f>
        <v>10000</v>
      </c>
      <c r="T49" s="107"/>
      <c r="U49" s="107"/>
    </row>
    <row r="50" spans="2:21" s="127" customFormat="1" ht="15" customHeight="1" x14ac:dyDescent="0.15">
      <c r="B50" s="123" t="s">
        <v>5701</v>
      </c>
      <c r="C50" s="400" t="s">
        <v>5700</v>
      </c>
      <c r="D50" s="129" t="s">
        <v>5699</v>
      </c>
      <c r="E50" s="400">
        <f>LEN(D50)</f>
        <v>35</v>
      </c>
      <c r="F50" s="400"/>
      <c r="G50" s="272">
        <f>J50*J$13</f>
        <v>3750</v>
      </c>
      <c r="H50" s="47"/>
      <c r="I50" s="272"/>
      <c r="J50" s="48">
        <v>25000</v>
      </c>
      <c r="K50" s="123" t="s">
        <v>5698</v>
      </c>
      <c r="L50" s="422">
        <f>J50*O$13</f>
        <v>9000</v>
      </c>
      <c r="M50" s="123" t="s">
        <v>5697</v>
      </c>
      <c r="N50" s="422">
        <f>J50*P$13</f>
        <v>12500</v>
      </c>
      <c r="T50" s="107"/>
      <c r="U50" s="107"/>
    </row>
    <row r="51" spans="2:21" s="127" customFormat="1" ht="15" customHeight="1" x14ac:dyDescent="0.15">
      <c r="B51" s="123" t="s">
        <v>5696</v>
      </c>
      <c r="C51" s="400" t="s">
        <v>5695</v>
      </c>
      <c r="D51" s="129" t="s">
        <v>5694</v>
      </c>
      <c r="E51" s="400">
        <f>LEN(D51)</f>
        <v>35</v>
      </c>
      <c r="F51" s="400"/>
      <c r="G51" s="272">
        <f>J51*J$13</f>
        <v>4500</v>
      </c>
      <c r="H51" s="47"/>
      <c r="I51" s="272"/>
      <c r="J51" s="48">
        <v>30000</v>
      </c>
      <c r="K51" s="123" t="s">
        <v>5693</v>
      </c>
      <c r="L51" s="422">
        <f>J51*O$13</f>
        <v>10800</v>
      </c>
      <c r="M51" s="123" t="s">
        <v>5692</v>
      </c>
      <c r="N51" s="422">
        <f>J51*P$13</f>
        <v>15000</v>
      </c>
      <c r="T51" s="107"/>
      <c r="U51" s="107"/>
    </row>
    <row r="52" spans="2:21" s="127" customFormat="1" ht="15" customHeight="1" x14ac:dyDescent="0.15">
      <c r="B52" s="123" t="s">
        <v>5691</v>
      </c>
      <c r="C52" s="400" t="s">
        <v>5690</v>
      </c>
      <c r="D52" s="129" t="s">
        <v>5689</v>
      </c>
      <c r="E52" s="400">
        <f>LEN(D52)</f>
        <v>35</v>
      </c>
      <c r="F52" s="400"/>
      <c r="G52" s="272">
        <f>J52*J$13</f>
        <v>5250</v>
      </c>
      <c r="H52" s="47"/>
      <c r="I52" s="272"/>
      <c r="J52" s="48">
        <v>35000</v>
      </c>
      <c r="K52" s="123" t="s">
        <v>5688</v>
      </c>
      <c r="L52" s="422">
        <f>J52*O$13</f>
        <v>12600</v>
      </c>
      <c r="M52" s="123" t="s">
        <v>5687</v>
      </c>
      <c r="N52" s="422">
        <f>J52*P$13</f>
        <v>17500</v>
      </c>
      <c r="T52" s="107"/>
      <c r="U52" s="107"/>
    </row>
    <row r="53" spans="2:21" s="127" customFormat="1" ht="15" customHeight="1" x14ac:dyDescent="0.15">
      <c r="B53" s="123" t="s">
        <v>5686</v>
      </c>
      <c r="C53" s="400" t="s">
        <v>5685</v>
      </c>
      <c r="D53" s="129" t="s">
        <v>5684</v>
      </c>
      <c r="E53" s="400">
        <f>LEN(D53)</f>
        <v>35</v>
      </c>
      <c r="F53" s="400"/>
      <c r="G53" s="272">
        <f>J53*J$13</f>
        <v>6000</v>
      </c>
      <c r="H53" s="47"/>
      <c r="I53" s="272"/>
      <c r="J53" s="48">
        <v>40000</v>
      </c>
      <c r="K53" s="123" t="s">
        <v>5683</v>
      </c>
      <c r="L53" s="422">
        <f>J53*O$13</f>
        <v>14400</v>
      </c>
      <c r="M53" s="123" t="s">
        <v>5682</v>
      </c>
      <c r="N53" s="422">
        <f>J53*P$13</f>
        <v>20000</v>
      </c>
      <c r="T53" s="107"/>
      <c r="U53" s="107"/>
    </row>
    <row r="54" spans="2:21" s="127" customFormat="1" ht="15" customHeight="1" x14ac:dyDescent="0.15">
      <c r="B54" s="123" t="s">
        <v>5681</v>
      </c>
      <c r="C54" s="400" t="s">
        <v>5680</v>
      </c>
      <c r="D54" s="129" t="s">
        <v>5679</v>
      </c>
      <c r="E54" s="400">
        <f>LEN(D54)</f>
        <v>35</v>
      </c>
      <c r="F54" s="400"/>
      <c r="G54" s="272">
        <f>J54*J$13</f>
        <v>6750</v>
      </c>
      <c r="H54" s="47"/>
      <c r="I54" s="272"/>
      <c r="J54" s="48">
        <v>45000</v>
      </c>
      <c r="K54" s="123" t="s">
        <v>5678</v>
      </c>
      <c r="L54" s="422">
        <f>J54*O$13</f>
        <v>16200</v>
      </c>
      <c r="M54" s="123" t="s">
        <v>5677</v>
      </c>
      <c r="N54" s="422">
        <f>J54*P$13</f>
        <v>22500</v>
      </c>
      <c r="T54" s="107"/>
      <c r="U54" s="107"/>
    </row>
    <row r="55" spans="2:21" s="127" customFormat="1" ht="15" customHeight="1" x14ac:dyDescent="0.15">
      <c r="B55" s="123" t="s">
        <v>5676</v>
      </c>
      <c r="C55" s="400" t="s">
        <v>5675</v>
      </c>
      <c r="D55" s="129" t="s">
        <v>5674</v>
      </c>
      <c r="E55" s="400">
        <f>LEN(D55)</f>
        <v>35</v>
      </c>
      <c r="F55" s="400"/>
      <c r="G55" s="272">
        <f>J55*J$13</f>
        <v>7500</v>
      </c>
      <c r="H55" s="47"/>
      <c r="I55" s="272"/>
      <c r="J55" s="48">
        <v>50000</v>
      </c>
      <c r="K55" s="123" t="s">
        <v>5673</v>
      </c>
      <c r="L55" s="422">
        <f>J55*O$13</f>
        <v>18000</v>
      </c>
      <c r="M55" s="123" t="s">
        <v>5672</v>
      </c>
      <c r="N55" s="422">
        <f>J55*P$13</f>
        <v>25000</v>
      </c>
      <c r="T55" s="107"/>
      <c r="U55" s="107"/>
    </row>
    <row r="56" spans="2:21" s="127" customFormat="1" ht="15" customHeight="1" x14ac:dyDescent="0.15">
      <c r="B56" s="123" t="s">
        <v>5671</v>
      </c>
      <c r="C56" s="400" t="s">
        <v>5670</v>
      </c>
      <c r="D56" s="129" t="s">
        <v>5669</v>
      </c>
      <c r="E56" s="400">
        <f>LEN(D56)</f>
        <v>35</v>
      </c>
      <c r="F56" s="400"/>
      <c r="G56" s="272">
        <f>J56*J$13</f>
        <v>8250</v>
      </c>
      <c r="H56" s="47"/>
      <c r="I56" s="272"/>
      <c r="J56" s="48">
        <v>55000</v>
      </c>
      <c r="K56" s="123" t="s">
        <v>5668</v>
      </c>
      <c r="L56" s="422">
        <f>J56*O$13</f>
        <v>19800</v>
      </c>
      <c r="M56" s="123" t="s">
        <v>5667</v>
      </c>
      <c r="N56" s="422">
        <f>J56*P$13</f>
        <v>27500</v>
      </c>
      <c r="T56" s="107"/>
      <c r="U56" s="107"/>
    </row>
    <row r="57" spans="2:21" s="127" customFormat="1" ht="15" customHeight="1" x14ac:dyDescent="0.15">
      <c r="B57" s="123" t="s">
        <v>5666</v>
      </c>
      <c r="C57" s="400" t="s">
        <v>5665</v>
      </c>
      <c r="D57" s="129" t="s">
        <v>5664</v>
      </c>
      <c r="E57" s="400">
        <f>LEN(D57)</f>
        <v>35</v>
      </c>
      <c r="F57" s="400"/>
      <c r="G57" s="272">
        <f>J57*J$13</f>
        <v>9000</v>
      </c>
      <c r="H57" s="47"/>
      <c r="I57" s="272"/>
      <c r="J57" s="48">
        <v>60000</v>
      </c>
      <c r="K57" s="123" t="s">
        <v>5663</v>
      </c>
      <c r="L57" s="422">
        <f>J57*O$13</f>
        <v>21600</v>
      </c>
      <c r="M57" s="123" t="s">
        <v>5662</v>
      </c>
      <c r="N57" s="422">
        <f>J57*P$13</f>
        <v>30000</v>
      </c>
      <c r="T57" s="107"/>
      <c r="U57" s="107"/>
    </row>
    <row r="58" spans="2:21" s="127" customFormat="1" ht="15" customHeight="1" x14ac:dyDescent="0.15">
      <c r="B58" s="123" t="s">
        <v>5661</v>
      </c>
      <c r="C58" s="400" t="s">
        <v>5660</v>
      </c>
      <c r="D58" s="129" t="s">
        <v>5659</v>
      </c>
      <c r="E58" s="400">
        <f>LEN(D58)</f>
        <v>35</v>
      </c>
      <c r="F58" s="400"/>
      <c r="G58" s="272">
        <f>J58*J$13</f>
        <v>9750</v>
      </c>
      <c r="H58" s="47"/>
      <c r="I58" s="272"/>
      <c r="J58" s="48">
        <v>65000</v>
      </c>
      <c r="K58" s="123" t="s">
        <v>5658</v>
      </c>
      <c r="L58" s="422">
        <f>J58*O$13</f>
        <v>23400</v>
      </c>
      <c r="M58" s="123" t="s">
        <v>5657</v>
      </c>
      <c r="N58" s="422">
        <f>J58*P$13</f>
        <v>32500</v>
      </c>
      <c r="T58" s="107"/>
      <c r="U58" s="107"/>
    </row>
    <row r="59" spans="2:21" s="127" customFormat="1" ht="15" customHeight="1" x14ac:dyDescent="0.15">
      <c r="B59" s="123" t="s">
        <v>5656</v>
      </c>
      <c r="C59" s="400" t="s">
        <v>5655</v>
      </c>
      <c r="D59" s="129" t="s">
        <v>5654</v>
      </c>
      <c r="E59" s="400">
        <f>LEN(D59)</f>
        <v>35</v>
      </c>
      <c r="F59" s="400"/>
      <c r="G59" s="272">
        <f>J59*J$13</f>
        <v>10500</v>
      </c>
      <c r="H59" s="47"/>
      <c r="I59" s="272"/>
      <c r="J59" s="48">
        <v>70000</v>
      </c>
      <c r="K59" s="123" t="s">
        <v>5653</v>
      </c>
      <c r="L59" s="422">
        <f>J59*O$13</f>
        <v>25200</v>
      </c>
      <c r="M59" s="123" t="s">
        <v>5652</v>
      </c>
      <c r="N59" s="422">
        <f>J59*P$13</f>
        <v>35000</v>
      </c>
      <c r="T59" s="107"/>
      <c r="U59" s="107"/>
    </row>
    <row r="60" spans="2:21" s="127" customFormat="1" ht="15" customHeight="1" x14ac:dyDescent="0.15">
      <c r="B60" s="123" t="s">
        <v>5651</v>
      </c>
      <c r="C60" s="400" t="s">
        <v>5650</v>
      </c>
      <c r="D60" s="129" t="s">
        <v>5649</v>
      </c>
      <c r="E60" s="400">
        <f>LEN(D60)</f>
        <v>35</v>
      </c>
      <c r="F60" s="400"/>
      <c r="G60" s="272">
        <f>J60*J$13</f>
        <v>11250</v>
      </c>
      <c r="H60" s="47"/>
      <c r="I60" s="272"/>
      <c r="J60" s="48">
        <v>75000</v>
      </c>
      <c r="K60" s="123" t="s">
        <v>5648</v>
      </c>
      <c r="L60" s="422">
        <f>J60*O$13</f>
        <v>27000</v>
      </c>
      <c r="M60" s="123" t="s">
        <v>5647</v>
      </c>
      <c r="N60" s="422">
        <f>J60*P$13</f>
        <v>37500</v>
      </c>
      <c r="T60" s="107"/>
      <c r="U60" s="107"/>
    </row>
    <row r="61" spans="2:21" s="127" customFormat="1" ht="15" customHeight="1" x14ac:dyDescent="0.15">
      <c r="B61" s="123" t="s">
        <v>5646</v>
      </c>
      <c r="C61" s="400" t="s">
        <v>5645</v>
      </c>
      <c r="D61" s="129" t="s">
        <v>5644</v>
      </c>
      <c r="E61" s="400">
        <f>LEN(D61)</f>
        <v>35</v>
      </c>
      <c r="F61" s="400"/>
      <c r="G61" s="272">
        <f>J61*J$13</f>
        <v>12000</v>
      </c>
      <c r="H61" s="47"/>
      <c r="I61" s="272"/>
      <c r="J61" s="48">
        <v>80000</v>
      </c>
      <c r="K61" s="123" t="s">
        <v>5643</v>
      </c>
      <c r="L61" s="422">
        <f>J61*O$13</f>
        <v>28800</v>
      </c>
      <c r="M61" s="123" t="s">
        <v>5642</v>
      </c>
      <c r="N61" s="422">
        <f>J61*P$13</f>
        <v>40000</v>
      </c>
      <c r="T61" s="107"/>
      <c r="U61" s="107"/>
    </row>
    <row r="62" spans="2:21" s="127" customFormat="1" ht="15" customHeight="1" x14ac:dyDescent="0.15">
      <c r="B62" s="123" t="s">
        <v>5641</v>
      </c>
      <c r="C62" s="400" t="s">
        <v>5640</v>
      </c>
      <c r="D62" s="129" t="s">
        <v>5639</v>
      </c>
      <c r="E62" s="400">
        <f>LEN(D62)</f>
        <v>35</v>
      </c>
      <c r="F62" s="400"/>
      <c r="G62" s="272">
        <f>J62*J$13</f>
        <v>12750</v>
      </c>
      <c r="H62" s="47"/>
      <c r="I62" s="272"/>
      <c r="J62" s="48">
        <v>85000</v>
      </c>
      <c r="K62" s="123" t="s">
        <v>5638</v>
      </c>
      <c r="L62" s="422">
        <f>J62*O$13</f>
        <v>30600</v>
      </c>
      <c r="M62" s="123" t="s">
        <v>5637</v>
      </c>
      <c r="N62" s="422">
        <f>J62*P$13</f>
        <v>42500</v>
      </c>
      <c r="T62" s="107"/>
      <c r="U62" s="107"/>
    </row>
    <row r="63" spans="2:21" s="127" customFormat="1" ht="15" customHeight="1" x14ac:dyDescent="0.15">
      <c r="B63" s="123" t="s">
        <v>5636</v>
      </c>
      <c r="C63" s="400" t="s">
        <v>5635</v>
      </c>
      <c r="D63" s="129" t="s">
        <v>5634</v>
      </c>
      <c r="E63" s="400">
        <f>LEN(D63)</f>
        <v>35</v>
      </c>
      <c r="F63" s="400"/>
      <c r="G63" s="272">
        <f>J63*J$13</f>
        <v>13500</v>
      </c>
      <c r="H63" s="47"/>
      <c r="I63" s="272"/>
      <c r="J63" s="48">
        <v>90000</v>
      </c>
      <c r="K63" s="123" t="s">
        <v>5633</v>
      </c>
      <c r="L63" s="422">
        <f>J63*O$13</f>
        <v>32400</v>
      </c>
      <c r="M63" s="123" t="s">
        <v>5632</v>
      </c>
      <c r="N63" s="422">
        <f>J63*P$13</f>
        <v>45000</v>
      </c>
      <c r="T63" s="107"/>
      <c r="U63" s="107"/>
    </row>
    <row r="64" spans="2:21" s="127" customFormat="1" ht="15" customHeight="1" thickBot="1" x14ac:dyDescent="0.2">
      <c r="B64" s="123"/>
      <c r="C64" s="400"/>
      <c r="D64" s="400"/>
      <c r="E64" s="400"/>
      <c r="F64" s="400"/>
      <c r="G64" s="272"/>
      <c r="H64" s="47"/>
      <c r="I64" s="272"/>
      <c r="J64" s="48"/>
      <c r="K64" s="123"/>
      <c r="L64" s="422"/>
      <c r="M64" s="123"/>
      <c r="N64" s="422"/>
      <c r="T64" s="107"/>
      <c r="U64" s="107"/>
    </row>
    <row r="65" spans="1:21" s="127" customFormat="1" ht="15" customHeight="1" thickTop="1" x14ac:dyDescent="0.15">
      <c r="A65" s="437"/>
      <c r="B65" s="432"/>
      <c r="C65" s="436"/>
      <c r="D65" s="436"/>
      <c r="E65" s="436"/>
      <c r="F65" s="436"/>
      <c r="G65" s="434"/>
      <c r="H65" s="435"/>
      <c r="I65" s="434"/>
      <c r="J65" s="433"/>
      <c r="K65" s="432"/>
      <c r="L65" s="431"/>
      <c r="M65" s="432"/>
      <c r="N65" s="431"/>
      <c r="T65" s="107"/>
      <c r="U65" s="107"/>
    </row>
    <row r="66" spans="1:21" s="127" customFormat="1" ht="15" customHeight="1" x14ac:dyDescent="0.2">
      <c r="B66" s="123" t="s">
        <v>5631</v>
      </c>
      <c r="C66" s="428" t="s">
        <v>5630</v>
      </c>
      <c r="D66" s="430" t="s">
        <v>5629</v>
      </c>
      <c r="E66" s="427">
        <f>LEN(D66)</f>
        <v>34</v>
      </c>
      <c r="F66" s="427"/>
      <c r="G66" s="272">
        <v>750</v>
      </c>
      <c r="H66" s="47"/>
      <c r="I66" s="272"/>
      <c r="J66" s="48"/>
      <c r="K66" s="123" t="s">
        <v>5628</v>
      </c>
      <c r="L66" s="422">
        <v>1799</v>
      </c>
      <c r="M66" s="123" t="s">
        <v>5627</v>
      </c>
      <c r="N66" s="422">
        <v>2498</v>
      </c>
      <c r="T66" s="107"/>
      <c r="U66" s="107"/>
    </row>
    <row r="67" spans="1:21" s="127" customFormat="1" ht="15" customHeight="1" x14ac:dyDescent="0.2">
      <c r="B67" s="123" t="s">
        <v>5626</v>
      </c>
      <c r="C67" s="428" t="s">
        <v>5625</v>
      </c>
      <c r="D67" s="430" t="s">
        <v>5624</v>
      </c>
      <c r="E67" s="427">
        <f>LEN(D67)</f>
        <v>34</v>
      </c>
      <c r="F67" s="427"/>
      <c r="G67" s="272">
        <v>1500</v>
      </c>
      <c r="H67" s="47"/>
      <c r="I67" s="272"/>
      <c r="J67" s="48"/>
      <c r="K67" s="123" t="s">
        <v>5623</v>
      </c>
      <c r="L67" s="422">
        <v>3599</v>
      </c>
      <c r="M67" s="123" t="s">
        <v>5622</v>
      </c>
      <c r="N67" s="422">
        <v>4998</v>
      </c>
      <c r="T67" s="107"/>
      <c r="U67" s="107"/>
    </row>
    <row r="68" spans="1:21" s="127" customFormat="1" ht="15" customHeight="1" x14ac:dyDescent="0.15">
      <c r="B68" s="123" t="s">
        <v>5615</v>
      </c>
      <c r="C68" s="428" t="s">
        <v>5614</v>
      </c>
      <c r="D68" s="429" t="s">
        <v>5621</v>
      </c>
      <c r="E68" s="427">
        <f>LEN(D68)</f>
        <v>33</v>
      </c>
      <c r="F68" s="427"/>
      <c r="G68" s="272">
        <v>15</v>
      </c>
      <c r="H68" s="47"/>
      <c r="I68" s="272"/>
      <c r="J68" s="48"/>
      <c r="K68" s="123" t="s">
        <v>5612</v>
      </c>
      <c r="L68" s="422">
        <v>36</v>
      </c>
      <c r="M68" s="123" t="s">
        <v>5611</v>
      </c>
      <c r="N68" s="422">
        <v>50</v>
      </c>
      <c r="T68" s="107"/>
      <c r="U68" s="107"/>
    </row>
    <row r="69" spans="1:21" s="127" customFormat="1" ht="15" customHeight="1" x14ac:dyDescent="0.15">
      <c r="B69" s="123"/>
      <c r="C69" s="400"/>
      <c r="D69" s="129"/>
      <c r="E69" s="400"/>
      <c r="F69" s="400"/>
      <c r="G69" s="272"/>
      <c r="H69" s="47"/>
      <c r="I69" s="272"/>
      <c r="J69" s="48"/>
      <c r="K69" s="123"/>
      <c r="L69" s="422"/>
      <c r="M69" s="123"/>
      <c r="N69" s="422"/>
      <c r="T69" s="107"/>
      <c r="U69" s="107"/>
    </row>
    <row r="70" spans="1:21" s="127" customFormat="1" ht="15" customHeight="1" x14ac:dyDescent="0.2">
      <c r="B70" s="123" t="s">
        <v>5620</v>
      </c>
      <c r="C70" s="82" t="s">
        <v>5619</v>
      </c>
      <c r="D70" s="129" t="s">
        <v>5618</v>
      </c>
      <c r="E70" s="427">
        <f>LEN(D70)</f>
        <v>36</v>
      </c>
      <c r="F70" s="427"/>
      <c r="G70" s="423">
        <v>150</v>
      </c>
      <c r="H70" s="426"/>
      <c r="I70" s="296"/>
      <c r="J70" s="425"/>
      <c r="K70" s="424" t="s">
        <v>5617</v>
      </c>
      <c r="L70" s="423">
        <v>359</v>
      </c>
      <c r="M70" s="424" t="s">
        <v>5616</v>
      </c>
      <c r="N70" s="423">
        <v>498</v>
      </c>
      <c r="T70" s="107"/>
      <c r="U70" s="107"/>
    </row>
    <row r="71" spans="1:21" s="127" customFormat="1" ht="15" customHeight="1" x14ac:dyDescent="0.2">
      <c r="B71" s="123" t="s">
        <v>5615</v>
      </c>
      <c r="C71" s="428" t="s">
        <v>5614</v>
      </c>
      <c r="D71" s="129" t="s">
        <v>5613</v>
      </c>
      <c r="E71" s="427">
        <f>LEN(D71)</f>
        <v>32</v>
      </c>
      <c r="F71" s="427"/>
      <c r="G71" s="423">
        <v>15</v>
      </c>
      <c r="H71" s="426"/>
      <c r="I71" s="296"/>
      <c r="J71" s="425"/>
      <c r="K71" s="424" t="s">
        <v>5612</v>
      </c>
      <c r="L71" s="423">
        <v>36</v>
      </c>
      <c r="M71" s="424" t="s">
        <v>5611</v>
      </c>
      <c r="N71" s="423">
        <v>50</v>
      </c>
      <c r="T71" s="107"/>
      <c r="U71" s="107"/>
    </row>
    <row r="72" spans="1:21" s="127" customFormat="1" ht="15" customHeight="1" x14ac:dyDescent="0.15">
      <c r="B72" s="123"/>
      <c r="C72" s="400"/>
      <c r="D72" s="129"/>
      <c r="E72" s="400"/>
      <c r="F72" s="400"/>
      <c r="G72" s="272"/>
      <c r="H72" s="47"/>
      <c r="I72" s="272"/>
      <c r="J72" s="48"/>
      <c r="K72" s="123"/>
      <c r="L72" s="422"/>
      <c r="M72" s="123"/>
      <c r="N72" s="422"/>
      <c r="T72" s="107"/>
      <c r="U72" s="107"/>
    </row>
    <row r="73" spans="1:21" s="127" customFormat="1" ht="15" customHeight="1" x14ac:dyDescent="0.15">
      <c r="A73" s="112" t="s">
        <v>5610</v>
      </c>
      <c r="B73" s="112"/>
      <c r="C73" s="122"/>
      <c r="D73" s="122"/>
      <c r="E73" s="122"/>
      <c r="F73" s="122"/>
      <c r="G73" s="121"/>
      <c r="H73" s="121"/>
      <c r="I73" s="272"/>
      <c r="J73" s="48"/>
      <c r="K73" s="123"/>
      <c r="M73" s="123"/>
      <c r="T73" s="107"/>
      <c r="U73" s="107"/>
    </row>
    <row r="74" spans="1:21" s="127" customFormat="1" ht="15" customHeight="1" x14ac:dyDescent="0.15">
      <c r="B74" s="123" t="s">
        <v>5609</v>
      </c>
      <c r="C74" s="400" t="s">
        <v>5608</v>
      </c>
      <c r="D74" s="400" t="s">
        <v>5607</v>
      </c>
      <c r="E74" s="400">
        <f>LEN(D74)</f>
        <v>28</v>
      </c>
      <c r="F74" s="400"/>
      <c r="G74" s="272">
        <f>ROUNDUP(J74*J$13,0)</f>
        <v>150</v>
      </c>
      <c r="H74" s="47"/>
      <c r="I74" s="272"/>
      <c r="J74" s="48">
        <v>995</v>
      </c>
      <c r="K74" s="123" t="s">
        <v>5606</v>
      </c>
      <c r="L74" s="422">
        <f>ROUNDUP(J74*O$13,0)</f>
        <v>359</v>
      </c>
      <c r="M74" s="123" t="s">
        <v>5605</v>
      </c>
      <c r="N74" s="422">
        <f>ROUNDUP(J74*P$13,0)</f>
        <v>498</v>
      </c>
      <c r="T74" s="107"/>
      <c r="U74" s="107"/>
    </row>
    <row r="75" spans="1:21" s="127" customFormat="1" ht="15" customHeight="1" x14ac:dyDescent="0.15">
      <c r="B75" s="123" t="s">
        <v>5604</v>
      </c>
      <c r="C75" s="400" t="s">
        <v>5603</v>
      </c>
      <c r="D75" s="400" t="s">
        <v>5602</v>
      </c>
      <c r="E75" s="400">
        <f>LEN(D75)</f>
        <v>35</v>
      </c>
      <c r="F75" s="400"/>
      <c r="G75" s="272">
        <f>ROUNDUP(J75*J$13,0)</f>
        <v>15</v>
      </c>
      <c r="H75" s="47"/>
      <c r="I75" s="272"/>
      <c r="J75" s="48">
        <v>100</v>
      </c>
      <c r="K75" s="123" t="s">
        <v>5601</v>
      </c>
      <c r="L75" s="422">
        <f>ROUNDUP(J75*O$13,0)</f>
        <v>36</v>
      </c>
      <c r="M75" s="123" t="s">
        <v>5600</v>
      </c>
      <c r="N75" s="422">
        <f>ROUNDUP(J75*P$13,0)</f>
        <v>50</v>
      </c>
      <c r="T75" s="107"/>
      <c r="U75" s="107"/>
    </row>
    <row r="76" spans="1:21" s="127" customFormat="1" ht="15" customHeight="1" x14ac:dyDescent="0.15">
      <c r="B76" s="123"/>
      <c r="C76" s="400"/>
      <c r="D76" s="400"/>
      <c r="E76" s="400"/>
      <c r="F76" s="400"/>
      <c r="G76" s="88"/>
      <c r="H76" s="47"/>
      <c r="I76" s="272"/>
      <c r="J76" s="48"/>
      <c r="K76" s="123"/>
      <c r="M76" s="123"/>
      <c r="T76" s="107"/>
      <c r="U76" s="107"/>
    </row>
    <row r="77" spans="1:21" s="127" customFormat="1" ht="15" customHeight="1" x14ac:dyDescent="0.15">
      <c r="B77" s="123"/>
      <c r="C77" s="400"/>
      <c r="D77" s="400"/>
      <c r="E77" s="400"/>
      <c r="F77" s="400"/>
      <c r="G77" s="88"/>
      <c r="H77" s="47"/>
      <c r="I77" s="272"/>
      <c r="J77" s="48"/>
      <c r="K77" s="123"/>
      <c r="M77" s="123"/>
      <c r="T77" s="107"/>
      <c r="U77" s="107"/>
    </row>
    <row r="78" spans="1:21" s="127" customFormat="1" x14ac:dyDescent="0.15">
      <c r="A78" s="112" t="s">
        <v>30</v>
      </c>
      <c r="B78" s="112"/>
      <c r="C78" s="122"/>
      <c r="D78" s="122"/>
      <c r="E78" s="122"/>
      <c r="F78" s="122"/>
      <c r="G78" s="121"/>
      <c r="H78" s="121"/>
    </row>
    <row r="79" spans="1:21" s="127" customFormat="1" x14ac:dyDescent="0.15">
      <c r="A79" s="134"/>
      <c r="B79" s="134"/>
      <c r="C79" s="129"/>
      <c r="D79" s="129"/>
      <c r="E79" s="129"/>
      <c r="F79" s="129"/>
      <c r="O79" s="124" t="s">
        <v>1217</v>
      </c>
      <c r="P79" s="124" t="s">
        <v>1745</v>
      </c>
    </row>
    <row r="80" spans="1:21" x14ac:dyDescent="0.15">
      <c r="A80" s="401"/>
      <c r="B80" s="131" t="s">
        <v>5599</v>
      </c>
      <c r="C80" s="401" t="s">
        <v>5598</v>
      </c>
      <c r="D80" s="131"/>
      <c r="E80" s="131"/>
      <c r="F80" s="131"/>
      <c r="G80" s="401"/>
      <c r="H80" s="401"/>
      <c r="I80" s="401"/>
      <c r="J80" s="41">
        <v>0.12</v>
      </c>
      <c r="O80" s="41">
        <v>0.27</v>
      </c>
      <c r="P80" s="41">
        <v>0.35</v>
      </c>
    </row>
    <row r="81" spans="1:16" ht="14" thickBot="1" x14ac:dyDescent="0.2">
      <c r="A81" s="401"/>
      <c r="B81" s="131"/>
      <c r="C81" s="401"/>
      <c r="D81" s="401"/>
      <c r="E81" s="401"/>
      <c r="F81" s="401"/>
      <c r="G81" s="401"/>
      <c r="H81" s="401"/>
      <c r="I81" s="401"/>
    </row>
    <row r="82" spans="1:16" ht="49" thickBot="1" x14ac:dyDescent="0.2">
      <c r="A82" s="401"/>
      <c r="D82" s="401"/>
      <c r="E82" s="401"/>
      <c r="F82" s="401"/>
      <c r="G82" s="133" t="s">
        <v>1225</v>
      </c>
      <c r="H82" s="401"/>
      <c r="I82" s="401"/>
      <c r="J82" s="155"/>
      <c r="K82" s="417" t="s">
        <v>1226</v>
      </c>
      <c r="L82" s="418"/>
      <c r="M82" s="418"/>
      <c r="N82" s="419"/>
      <c r="O82" s="155"/>
      <c r="P82" s="155"/>
    </row>
    <row r="83" spans="1:16" x14ac:dyDescent="0.15">
      <c r="A83" s="120"/>
      <c r="B83" s="119"/>
      <c r="C83" s="401"/>
      <c r="D83" s="401"/>
      <c r="E83" s="401"/>
      <c r="F83" s="401"/>
      <c r="G83" s="401"/>
      <c r="H83" s="401"/>
    </row>
    <row r="84" spans="1:16" x14ac:dyDescent="0.15">
      <c r="A84" s="118" t="s">
        <v>99</v>
      </c>
      <c r="B84" s="117" t="s">
        <v>290</v>
      </c>
      <c r="C84" s="116" t="s">
        <v>100</v>
      </c>
      <c r="D84" s="116"/>
      <c r="E84" s="116"/>
      <c r="F84" s="116"/>
      <c r="G84" s="115" t="s">
        <v>102</v>
      </c>
      <c r="H84" s="115"/>
      <c r="K84" s="132" t="s">
        <v>1228</v>
      </c>
      <c r="L84" s="132" t="s">
        <v>102</v>
      </c>
      <c r="M84" s="132" t="s">
        <v>1229</v>
      </c>
      <c r="N84" s="132" t="s">
        <v>102</v>
      </c>
    </row>
    <row r="85" spans="1:16" x14ac:dyDescent="0.15">
      <c r="A85" s="401"/>
      <c r="B85" s="131"/>
      <c r="C85" s="401"/>
      <c r="D85" s="401"/>
      <c r="E85" s="401"/>
      <c r="F85" s="401"/>
      <c r="G85" s="3"/>
      <c r="H85" s="401"/>
      <c r="I85" s="401"/>
    </row>
    <row r="86" spans="1:16" ht="25" customHeight="1" x14ac:dyDescent="0.15">
      <c r="A86" s="401"/>
      <c r="B86" s="123" t="s">
        <v>5597</v>
      </c>
      <c r="C86" s="400" t="s">
        <v>5596</v>
      </c>
      <c r="D86" s="400" t="s">
        <v>5595</v>
      </c>
      <c r="E86" s="400">
        <f>LEN(D86)</f>
        <v>28</v>
      </c>
      <c r="G86" s="13">
        <f>+J86*J80</f>
        <v>120</v>
      </c>
      <c r="H86" s="401"/>
      <c r="I86" s="401"/>
      <c r="J86" s="107">
        <v>1000</v>
      </c>
      <c r="K86" s="123" t="s">
        <v>5594</v>
      </c>
      <c r="L86" s="421">
        <f>+J86*O80</f>
        <v>270</v>
      </c>
      <c r="M86" s="124" t="s">
        <v>5593</v>
      </c>
      <c r="N86" s="421">
        <f>+J86*P80</f>
        <v>350</v>
      </c>
    </row>
    <row r="87" spans="1:16" ht="25" customHeight="1" x14ac:dyDescent="0.15">
      <c r="A87" s="107"/>
      <c r="B87" s="123" t="s">
        <v>5592</v>
      </c>
      <c r="C87" s="400" t="s">
        <v>5591</v>
      </c>
      <c r="D87" s="400" t="s">
        <v>5590</v>
      </c>
      <c r="E87" s="400">
        <f>LEN(D87)</f>
        <v>28</v>
      </c>
      <c r="G87" s="13">
        <f>+J87*J80</f>
        <v>300</v>
      </c>
      <c r="H87" s="43"/>
      <c r="J87" s="125">
        <v>2500</v>
      </c>
      <c r="K87" s="123" t="s">
        <v>5589</v>
      </c>
      <c r="L87" s="421">
        <f>J87*$O$80</f>
        <v>675</v>
      </c>
      <c r="M87" s="124" t="s">
        <v>5588</v>
      </c>
      <c r="N87" s="421">
        <f>J87*$P$80</f>
        <v>875</v>
      </c>
    </row>
    <row r="88" spans="1:16" ht="25" customHeight="1" x14ac:dyDescent="0.15">
      <c r="A88" s="107"/>
      <c r="B88" s="123" t="s">
        <v>5587</v>
      </c>
      <c r="C88" s="400" t="s">
        <v>5586</v>
      </c>
      <c r="D88" s="400" t="s">
        <v>5585</v>
      </c>
      <c r="E88" s="400">
        <f>LEN(D88)</f>
        <v>28</v>
      </c>
      <c r="G88" s="13">
        <f>+J88*J80</f>
        <v>420</v>
      </c>
      <c r="H88" s="43"/>
      <c r="J88" s="125">
        <v>3500</v>
      </c>
      <c r="K88" s="123" t="s">
        <v>5584</v>
      </c>
      <c r="L88" s="421">
        <f>J88*$O$80</f>
        <v>945.00000000000011</v>
      </c>
      <c r="M88" s="124" t="s">
        <v>5583</v>
      </c>
      <c r="N88" s="421">
        <f>J88*$P$80</f>
        <v>1225</v>
      </c>
    </row>
    <row r="89" spans="1:16" ht="25" customHeight="1" x14ac:dyDescent="0.15">
      <c r="A89" s="107"/>
      <c r="B89" s="123" t="s">
        <v>5582</v>
      </c>
      <c r="C89" s="400" t="s">
        <v>5581</v>
      </c>
      <c r="D89" s="400" t="s">
        <v>5580</v>
      </c>
      <c r="E89" s="400">
        <f>LEN(D89)</f>
        <v>28</v>
      </c>
      <c r="G89" s="13">
        <f>+J89*J80</f>
        <v>840</v>
      </c>
      <c r="H89" s="43"/>
      <c r="J89" s="125">
        <v>7000</v>
      </c>
      <c r="K89" s="123" t="s">
        <v>5579</v>
      </c>
      <c r="L89" s="421">
        <f>J89*$O$80</f>
        <v>1890.0000000000002</v>
      </c>
      <c r="M89" s="124" t="s">
        <v>5578</v>
      </c>
      <c r="N89" s="421">
        <f>J89*$P$80</f>
        <v>2450</v>
      </c>
    </row>
    <row r="90" spans="1:16" ht="25" customHeight="1" x14ac:dyDescent="0.15">
      <c r="A90" s="107"/>
      <c r="B90" s="123" t="s">
        <v>5577</v>
      </c>
      <c r="C90" s="400" t="s">
        <v>5576</v>
      </c>
      <c r="D90" s="400" t="s">
        <v>5575</v>
      </c>
      <c r="E90" s="400">
        <f>LEN(D90)</f>
        <v>28</v>
      </c>
      <c r="G90" s="13">
        <f>+J90*J80</f>
        <v>1560</v>
      </c>
      <c r="H90" s="43"/>
      <c r="J90" s="125">
        <v>13000</v>
      </c>
      <c r="K90" s="123" t="s">
        <v>5574</v>
      </c>
      <c r="L90" s="421">
        <f>J90*$O$80</f>
        <v>3510.0000000000005</v>
      </c>
      <c r="M90" s="124" t="s">
        <v>5573</v>
      </c>
      <c r="N90" s="421">
        <f>J90*$P$80</f>
        <v>4550</v>
      </c>
    </row>
    <row r="91" spans="1:16" ht="25" customHeight="1" x14ac:dyDescent="0.15">
      <c r="A91" s="127"/>
      <c r="B91" s="124" t="s">
        <v>5572</v>
      </c>
      <c r="C91" s="129" t="s">
        <v>5571</v>
      </c>
      <c r="D91" s="400" t="s">
        <v>5570</v>
      </c>
      <c r="E91" s="400">
        <f>LEN(D91)</f>
        <v>28</v>
      </c>
      <c r="G91" s="272">
        <f>+J91*J80</f>
        <v>3600</v>
      </c>
      <c r="H91" s="47"/>
      <c r="I91" s="127"/>
      <c r="J91" s="128">
        <v>30000</v>
      </c>
      <c r="K91" s="124" t="s">
        <v>5569</v>
      </c>
      <c r="L91" s="421">
        <f>J91*$O$80</f>
        <v>8100.0000000000009</v>
      </c>
      <c r="M91" s="124" t="s">
        <v>5568</v>
      </c>
      <c r="N91" s="421">
        <f>J91*$P$80</f>
        <v>10500</v>
      </c>
    </row>
    <row r="92" spans="1:16" ht="25" customHeight="1" x14ac:dyDescent="0.15">
      <c r="A92" s="127"/>
      <c r="B92" s="124" t="s">
        <v>5567</v>
      </c>
      <c r="C92" s="129" t="s">
        <v>5566</v>
      </c>
      <c r="D92" s="400" t="s">
        <v>5565</v>
      </c>
      <c r="E92" s="400">
        <f>LEN(D92)</f>
        <v>28</v>
      </c>
      <c r="G92" s="272">
        <f>+J92*J80</f>
        <v>6000</v>
      </c>
      <c r="H92" s="47"/>
      <c r="I92" s="127"/>
      <c r="J92" s="128">
        <v>50000</v>
      </c>
      <c r="K92" s="124" t="s">
        <v>5564</v>
      </c>
      <c r="L92" s="421">
        <f>J92*$O$80</f>
        <v>13500</v>
      </c>
      <c r="M92" s="124" t="s">
        <v>5563</v>
      </c>
      <c r="N92" s="421">
        <f>J92*$P$80</f>
        <v>17500</v>
      </c>
    </row>
    <row r="93" spans="1:16" ht="25" customHeight="1" x14ac:dyDescent="0.15">
      <c r="A93" s="127"/>
      <c r="B93" s="124" t="s">
        <v>5562</v>
      </c>
      <c r="C93" s="129" t="s">
        <v>5561</v>
      </c>
      <c r="D93" s="400" t="s">
        <v>5560</v>
      </c>
      <c r="E93" s="400">
        <f>LEN(D93)</f>
        <v>29</v>
      </c>
      <c r="G93" s="272">
        <f>+J93*J80</f>
        <v>10200</v>
      </c>
      <c r="H93" s="47"/>
      <c r="I93" s="127"/>
      <c r="J93" s="128">
        <v>85000</v>
      </c>
      <c r="K93" s="124" t="s">
        <v>5559</v>
      </c>
      <c r="L93" s="421">
        <f>J93*$O$80</f>
        <v>22950</v>
      </c>
      <c r="M93" s="124" t="s">
        <v>5558</v>
      </c>
      <c r="N93" s="421">
        <f>J93*$P$80</f>
        <v>29749.999999999996</v>
      </c>
    </row>
    <row r="94" spans="1:16" ht="25" customHeight="1" x14ac:dyDescent="0.15">
      <c r="A94" s="107"/>
      <c r="B94" s="123" t="s">
        <v>5557</v>
      </c>
      <c r="C94" s="400" t="s">
        <v>5556</v>
      </c>
      <c r="D94" s="400" t="s">
        <v>5555</v>
      </c>
      <c r="E94" s="400">
        <f>LEN(D94)</f>
        <v>36</v>
      </c>
      <c r="G94" s="272">
        <f>+J94*J80</f>
        <v>216</v>
      </c>
      <c r="H94" s="47"/>
      <c r="I94" s="127"/>
      <c r="J94" s="128">
        <v>1800</v>
      </c>
      <c r="K94" s="124" t="s">
        <v>5554</v>
      </c>
      <c r="L94" s="421">
        <f>J94*$O$80</f>
        <v>486.00000000000006</v>
      </c>
      <c r="M94" s="124" t="s">
        <v>5553</v>
      </c>
      <c r="N94" s="421">
        <f>J94*$P$80</f>
        <v>630</v>
      </c>
    </row>
    <row r="95" spans="1:16" ht="25" customHeight="1" x14ac:dyDescent="0.15">
      <c r="A95" s="107"/>
      <c r="B95" s="123" t="s">
        <v>5552</v>
      </c>
      <c r="C95" s="400" t="s">
        <v>5551</v>
      </c>
      <c r="D95" s="400" t="s">
        <v>5550</v>
      </c>
      <c r="E95" s="400">
        <f>LEN(D95)</f>
        <v>36</v>
      </c>
      <c r="G95" s="13">
        <f>+J95*J80</f>
        <v>300</v>
      </c>
      <c r="H95" s="43"/>
      <c r="J95" s="125">
        <v>2500</v>
      </c>
      <c r="K95" s="124" t="s">
        <v>5549</v>
      </c>
      <c r="L95" s="421">
        <f>J95*$O$80</f>
        <v>675</v>
      </c>
      <c r="M95" s="124" t="s">
        <v>5548</v>
      </c>
      <c r="N95" s="421">
        <f>J95*$P$80</f>
        <v>875</v>
      </c>
    </row>
    <row r="96" spans="1:16" ht="25" customHeight="1" x14ac:dyDescent="0.15">
      <c r="A96" s="107"/>
      <c r="B96" s="123" t="s">
        <v>5547</v>
      </c>
      <c r="C96" s="400" t="s">
        <v>5546</v>
      </c>
      <c r="D96" s="400" t="s">
        <v>5545</v>
      </c>
      <c r="E96" s="400">
        <f>LEN(D96)</f>
        <v>36</v>
      </c>
      <c r="G96" s="13">
        <f>+J96*J80</f>
        <v>480</v>
      </c>
      <c r="H96" s="43"/>
      <c r="J96" s="125">
        <v>4000</v>
      </c>
      <c r="K96" s="124" t="s">
        <v>5544</v>
      </c>
      <c r="L96" s="421">
        <f>J96*$O$80</f>
        <v>1080</v>
      </c>
      <c r="M96" s="124" t="s">
        <v>5543</v>
      </c>
      <c r="N96" s="421">
        <f>J96*$P$80</f>
        <v>1400</v>
      </c>
    </row>
    <row r="97" spans="1:14" ht="25" customHeight="1" x14ac:dyDescent="0.15">
      <c r="A97" s="107"/>
      <c r="B97" s="123" t="s">
        <v>5542</v>
      </c>
      <c r="C97" s="400" t="s">
        <v>5541</v>
      </c>
      <c r="D97" s="400" t="s">
        <v>5540</v>
      </c>
      <c r="E97" s="400">
        <f>LEN(D97)</f>
        <v>37</v>
      </c>
      <c r="G97" s="13">
        <f>+J97*J80</f>
        <v>840</v>
      </c>
      <c r="H97" s="43"/>
      <c r="J97" s="125">
        <v>7000</v>
      </c>
      <c r="K97" s="124" t="s">
        <v>5539</v>
      </c>
      <c r="L97" s="421">
        <f>J97*$O$80</f>
        <v>1890.0000000000002</v>
      </c>
      <c r="M97" s="124" t="s">
        <v>5538</v>
      </c>
      <c r="N97" s="421">
        <f>J97*$P$80</f>
        <v>2450</v>
      </c>
    </row>
    <row r="98" spans="1:14" ht="25" customHeight="1" x14ac:dyDescent="0.15">
      <c r="A98" s="107"/>
      <c r="B98" s="123" t="s">
        <v>5537</v>
      </c>
      <c r="C98" s="400" t="s">
        <v>5536</v>
      </c>
      <c r="D98" s="400" t="s">
        <v>5535</v>
      </c>
      <c r="E98" s="400">
        <f>LEN(D98)</f>
        <v>37</v>
      </c>
      <c r="G98" s="13">
        <f>+J98*J80</f>
        <v>2400</v>
      </c>
      <c r="H98" s="43"/>
      <c r="I98" s="13"/>
      <c r="J98" s="125">
        <v>20000</v>
      </c>
      <c r="K98" s="124" t="s">
        <v>5534</v>
      </c>
      <c r="L98" s="421">
        <f>J98*$O$80</f>
        <v>5400</v>
      </c>
      <c r="M98" s="124" t="s">
        <v>5533</v>
      </c>
      <c r="N98" s="421">
        <f>J98*$P$80</f>
        <v>7000</v>
      </c>
    </row>
    <row r="99" spans="1:14" ht="25" customHeight="1" x14ac:dyDescent="0.15">
      <c r="A99" s="107"/>
      <c r="B99" s="123" t="s">
        <v>5532</v>
      </c>
      <c r="C99" s="400" t="s">
        <v>5531</v>
      </c>
      <c r="D99" s="400" t="s">
        <v>5530</v>
      </c>
      <c r="E99" s="400">
        <f>LEN(D99)</f>
        <v>37</v>
      </c>
      <c r="G99" s="13">
        <f>+J99*J80</f>
        <v>2880</v>
      </c>
      <c r="H99" s="43"/>
      <c r="I99" s="13"/>
      <c r="J99" s="125">
        <v>24000</v>
      </c>
      <c r="K99" s="124" t="s">
        <v>5529</v>
      </c>
      <c r="L99" s="421">
        <f>J99*$O$80</f>
        <v>6480</v>
      </c>
      <c r="M99" s="124" t="s">
        <v>5528</v>
      </c>
      <c r="N99" s="421">
        <f>J99*$P$80</f>
        <v>8400</v>
      </c>
    </row>
    <row r="100" spans="1:14" ht="25" customHeight="1" x14ac:dyDescent="0.15">
      <c r="A100" s="107"/>
      <c r="B100" s="124" t="s">
        <v>5527</v>
      </c>
      <c r="C100" s="400" t="s">
        <v>5526</v>
      </c>
      <c r="D100" s="400" t="s">
        <v>5525</v>
      </c>
      <c r="E100" s="400">
        <f>LEN(D100)</f>
        <v>38</v>
      </c>
      <c r="G100" s="13">
        <f>+J100*J80</f>
        <v>4800</v>
      </c>
      <c r="H100" s="43"/>
      <c r="I100" s="13"/>
      <c r="J100" s="125">
        <v>40000</v>
      </c>
      <c r="K100" s="124" t="s">
        <v>5524</v>
      </c>
      <c r="L100" s="421">
        <f>J100*$O$80</f>
        <v>10800</v>
      </c>
      <c r="M100" s="124" t="s">
        <v>5523</v>
      </c>
      <c r="N100" s="421">
        <f>J100*$P$80</f>
        <v>14000</v>
      </c>
    </row>
    <row r="101" spans="1:14" x14ac:dyDescent="0.15">
      <c r="A101" s="107"/>
      <c r="B101" s="123"/>
      <c r="G101" s="13"/>
      <c r="H101" s="13"/>
      <c r="I101" s="13"/>
    </row>
    <row r="103" spans="1:14" x14ac:dyDescent="0.15">
      <c r="A103" s="112" t="s">
        <v>281</v>
      </c>
      <c r="B103" s="112"/>
      <c r="C103" s="111"/>
      <c r="D103" s="111"/>
      <c r="E103" s="111"/>
      <c r="F103" s="111"/>
      <c r="G103" s="110"/>
      <c r="H103" s="110"/>
    </row>
    <row r="104" spans="1:14" x14ac:dyDescent="0.15">
      <c r="A104" s="415" t="s">
        <v>282</v>
      </c>
      <c r="B104" s="415"/>
      <c r="C104" s="415"/>
      <c r="D104" s="415"/>
      <c r="E104" s="415"/>
      <c r="F104" s="415"/>
      <c r="G104" s="415"/>
      <c r="H104" s="415"/>
      <c r="I104" s="416"/>
      <c r="J104" s="416"/>
      <c r="K104" s="416"/>
      <c r="L104" s="416"/>
      <c r="M104" s="416"/>
    </row>
  </sheetData>
  <mergeCells count="5">
    <mergeCell ref="A104:H104"/>
    <mergeCell ref="I104:M104"/>
    <mergeCell ref="A11:I11"/>
    <mergeCell ref="K14:N14"/>
    <mergeCell ref="K82:N8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zoomScale="80" zoomScaleNormal="80" zoomScalePageLayoutView="80" workbookViewId="0">
      <selection activeCell="A8" sqref="A8"/>
    </sheetView>
  </sheetViews>
  <sheetFormatPr baseColWidth="10" defaultColWidth="8.83203125" defaultRowHeight="13" x14ac:dyDescent="0.15"/>
  <cols>
    <col min="1" max="1" width="17" style="109" customWidth="1"/>
    <col min="2" max="2" width="19" style="108" customWidth="1"/>
    <col min="3" max="3" width="113.83203125" style="400" customWidth="1"/>
    <col min="4" max="4" width="64.5" style="400" customWidth="1"/>
    <col min="5" max="5" width="3.5" style="400" hidden="1" customWidth="1"/>
    <col min="6" max="6" width="16.1640625" style="400" customWidth="1"/>
    <col min="7" max="7" width="16.6640625" style="107" customWidth="1"/>
    <col min="8" max="10" width="16.6640625" style="107" hidden="1" customWidth="1"/>
    <col min="11" max="14" width="16.6640625" style="107" customWidth="1"/>
    <col min="15" max="15" width="7.33203125" style="107" hidden="1" customWidth="1"/>
    <col min="16" max="16" width="8.1640625" style="107" hidden="1" customWidth="1"/>
    <col min="17" max="17" width="10.33203125" style="107" customWidth="1"/>
    <col min="18" max="16384" width="8.83203125" style="107"/>
  </cols>
  <sheetData>
    <row r="1" spans="1:16" x14ac:dyDescent="0.15">
      <c r="G1" s="107" t="s">
        <v>0</v>
      </c>
    </row>
    <row r="2" spans="1:16" x14ac:dyDescent="0.15">
      <c r="G2" s="107" t="s">
        <v>1</v>
      </c>
    </row>
    <row r="3" spans="1:16" x14ac:dyDescent="0.15">
      <c r="G3" s="107" t="s">
        <v>2</v>
      </c>
    </row>
    <row r="5" spans="1:16" s="151" customFormat="1" ht="18" x14ac:dyDescent="0.15">
      <c r="A5" s="154" t="s">
        <v>1215</v>
      </c>
      <c r="B5" s="154"/>
      <c r="C5" s="153"/>
      <c r="D5" s="153"/>
      <c r="E5" s="153"/>
      <c r="F5" s="153"/>
      <c r="G5" s="152"/>
      <c r="H5" s="152"/>
    </row>
    <row r="6" spans="1:16" x14ac:dyDescent="0.15">
      <c r="A6" s="94" t="str">
        <f>'SLED WatchDog Support'!A6</f>
        <v>Effective on December 1, 2015</v>
      </c>
      <c r="B6" s="94"/>
    </row>
    <row r="7" spans="1:16" hidden="1" x14ac:dyDescent="0.15">
      <c r="A7" s="94"/>
      <c r="B7" s="94"/>
    </row>
    <row r="8" spans="1:16" x14ac:dyDescent="0.15">
      <c r="A8" s="94" t="str">
        <f>'SLED WatchDog Support'!A8</f>
        <v>Version: 2015Dec01_rev 1</v>
      </c>
      <c r="B8" s="94"/>
    </row>
    <row r="9" spans="1:16" x14ac:dyDescent="0.15">
      <c r="A9" s="94"/>
      <c r="B9" s="94"/>
    </row>
    <row r="10" spans="1:16" x14ac:dyDescent="0.15">
      <c r="A10" s="110" t="s">
        <v>5851</v>
      </c>
      <c r="B10" s="110"/>
      <c r="C10" s="122"/>
      <c r="D10" s="122"/>
      <c r="E10" s="122"/>
      <c r="F10" s="122"/>
      <c r="G10" s="121"/>
      <c r="H10" s="121"/>
      <c r="I10" s="121"/>
    </row>
    <row r="11" spans="1:16" x14ac:dyDescent="0.15">
      <c r="A11" s="420"/>
      <c r="B11" s="420"/>
      <c r="C11" s="420"/>
      <c r="D11" s="420"/>
      <c r="E11" s="420"/>
      <c r="F11" s="420"/>
      <c r="G11" s="420"/>
      <c r="H11" s="420"/>
      <c r="I11" s="420"/>
    </row>
    <row r="12" spans="1:16" x14ac:dyDescent="0.15">
      <c r="A12" s="401"/>
      <c r="B12" s="401"/>
      <c r="C12" s="131"/>
      <c r="D12" s="131"/>
      <c r="E12" s="131"/>
      <c r="F12" s="131"/>
      <c r="G12" s="401"/>
      <c r="H12" s="401"/>
      <c r="I12" s="401"/>
      <c r="O12" s="123" t="s">
        <v>1217</v>
      </c>
      <c r="P12" s="123" t="s">
        <v>1218</v>
      </c>
    </row>
    <row r="13" spans="1:16" ht="57" customHeight="1" thickBot="1" x14ac:dyDescent="0.2">
      <c r="A13" s="401"/>
      <c r="B13" s="131" t="s">
        <v>5850</v>
      </c>
      <c r="C13" s="401" t="str">
        <f>'SLED WatchDog Support'!C13</f>
        <v>SLED End User WatchDog Support includes Level 1-3 Support (24 x 7 x 365 days), Support web login, for controller and all AP manageable by the controller, and Advanced Hardware Replacement on the controller. Software updates and upgrades for the controller are included in the controller support. To be entitled to software upgrades on APs that are managed by controllers, customers must purchase support on both the controller and on all AP licenses installed on that controller.  We recommend that customers purchase the same term support (1, 3, 5 years) on both the controller and the AP licenses.</v>
      </c>
      <c r="D13" s="401"/>
      <c r="E13" s="401"/>
      <c r="F13" s="401"/>
      <c r="G13" s="401"/>
      <c r="H13" s="401"/>
      <c r="I13" s="401"/>
      <c r="J13" s="40">
        <v>0.15</v>
      </c>
      <c r="O13" s="41">
        <v>0.36</v>
      </c>
      <c r="P13" s="41">
        <v>0.5</v>
      </c>
    </row>
    <row r="14" spans="1:16" ht="49" thickBot="1" x14ac:dyDescent="0.2">
      <c r="A14" s="401"/>
      <c r="B14" s="107"/>
      <c r="C14" s="107"/>
      <c r="D14" s="107"/>
      <c r="E14" s="107"/>
      <c r="F14" s="107"/>
      <c r="G14" s="133" t="s">
        <v>1225</v>
      </c>
      <c r="H14" s="401"/>
      <c r="I14" s="401"/>
      <c r="K14" s="417" t="s">
        <v>1226</v>
      </c>
      <c r="L14" s="418"/>
      <c r="M14" s="418"/>
      <c r="N14" s="419"/>
    </row>
    <row r="15" spans="1:16" x14ac:dyDescent="0.15">
      <c r="A15" s="118" t="s">
        <v>99</v>
      </c>
      <c r="B15" s="117" t="s">
        <v>290</v>
      </c>
      <c r="C15" s="116" t="s">
        <v>100</v>
      </c>
      <c r="D15" s="116"/>
      <c r="E15" s="116"/>
      <c r="F15" s="116"/>
      <c r="G15" s="115" t="s">
        <v>102</v>
      </c>
      <c r="H15" s="115"/>
      <c r="I15" s="401"/>
      <c r="K15" s="132" t="s">
        <v>1228</v>
      </c>
      <c r="L15" s="132" t="s">
        <v>102</v>
      </c>
      <c r="M15" s="132" t="s">
        <v>1229</v>
      </c>
      <c r="N15" s="132" t="s">
        <v>102</v>
      </c>
    </row>
    <row r="16" spans="1:16" x14ac:dyDescent="0.15">
      <c r="A16" s="401"/>
      <c r="B16" s="131"/>
      <c r="C16" s="401"/>
      <c r="D16" s="401"/>
      <c r="E16" s="401"/>
      <c r="F16" s="401"/>
      <c r="G16" s="401"/>
      <c r="H16" s="401"/>
      <c r="I16" s="401"/>
      <c r="K16" s="132"/>
      <c r="L16" s="132"/>
      <c r="M16" s="132"/>
      <c r="N16" s="132"/>
    </row>
    <row r="17" spans="1:21" x14ac:dyDescent="0.15">
      <c r="A17" s="401"/>
      <c r="B17" s="123" t="s">
        <v>6175</v>
      </c>
      <c r="C17" s="400" t="s">
        <v>6174</v>
      </c>
      <c r="D17" s="107" t="s">
        <v>6173</v>
      </c>
      <c r="E17" s="400">
        <f>LEN(D17)</f>
        <v>39</v>
      </c>
      <c r="G17" s="272">
        <f>ROUNDUP(J17*J$13,0)</f>
        <v>165</v>
      </c>
      <c r="H17" s="401"/>
      <c r="I17" s="401"/>
      <c r="J17" s="45">
        <v>1095</v>
      </c>
      <c r="K17" s="123" t="s">
        <v>6172</v>
      </c>
      <c r="L17" s="422">
        <f>ROUNDUP(J17*O$13,0)</f>
        <v>395</v>
      </c>
      <c r="M17" s="123" t="s">
        <v>6171</v>
      </c>
      <c r="N17" s="422">
        <f>ROUNDUP(J17*P$13,0)</f>
        <v>548</v>
      </c>
    </row>
    <row r="18" spans="1:21" x14ac:dyDescent="0.15">
      <c r="A18" s="401"/>
      <c r="B18" s="123" t="s">
        <v>6170</v>
      </c>
      <c r="C18" s="129" t="s">
        <v>6169</v>
      </c>
      <c r="D18" s="107" t="s">
        <v>6168</v>
      </c>
      <c r="E18" s="400">
        <f>LEN(D18)</f>
        <v>37</v>
      </c>
      <c r="G18" s="272">
        <f>ROUNDUP(J18*J$13,0)</f>
        <v>23</v>
      </c>
      <c r="H18" s="401"/>
      <c r="I18" s="401"/>
      <c r="J18" s="45">
        <v>150</v>
      </c>
      <c r="K18" s="123" t="s">
        <v>6167</v>
      </c>
      <c r="L18" s="422">
        <f>ROUNDUP(J18*O$13,0)</f>
        <v>54</v>
      </c>
      <c r="M18" s="123" t="s">
        <v>6166</v>
      </c>
      <c r="N18" s="422">
        <f>ROUNDUP(J18*P$13,0)</f>
        <v>75</v>
      </c>
    </row>
    <row r="19" spans="1:21" ht="15" customHeight="1" x14ac:dyDescent="0.15">
      <c r="A19" s="107"/>
      <c r="B19" s="113" t="s">
        <v>6165</v>
      </c>
      <c r="C19" s="114" t="s">
        <v>6164</v>
      </c>
      <c r="D19" s="114" t="s">
        <v>6163</v>
      </c>
      <c r="E19" s="114">
        <f>LEN(D19)</f>
        <v>34</v>
      </c>
      <c r="F19" s="114" t="s">
        <v>5790</v>
      </c>
      <c r="G19" s="68">
        <f>J19*J$13</f>
        <v>180</v>
      </c>
      <c r="H19" s="141"/>
      <c r="I19" s="102"/>
      <c r="J19" s="104">
        <f>'SLED WatchDog Support'!J19</f>
        <v>1200</v>
      </c>
      <c r="K19" s="113" t="s">
        <v>6162</v>
      </c>
      <c r="L19" s="444">
        <f>J19*O$13</f>
        <v>432</v>
      </c>
      <c r="M19" s="443" t="s">
        <v>6161</v>
      </c>
      <c r="N19" s="442" t="s">
        <v>5787</v>
      </c>
    </row>
    <row r="20" spans="1:21" ht="15" customHeight="1" x14ac:dyDescent="0.15">
      <c r="A20" s="107"/>
      <c r="B20" s="113" t="s">
        <v>6160</v>
      </c>
      <c r="C20" s="114" t="s">
        <v>6159</v>
      </c>
      <c r="D20" s="114" t="s">
        <v>6158</v>
      </c>
      <c r="E20" s="114">
        <f>LEN(D20)</f>
        <v>34</v>
      </c>
      <c r="F20" s="114" t="s">
        <v>5790</v>
      </c>
      <c r="G20" s="68">
        <f>J20*J$13</f>
        <v>300</v>
      </c>
      <c r="H20" s="141"/>
      <c r="I20" s="102"/>
      <c r="J20" s="104">
        <f>'SLED WatchDog Support'!J20</f>
        <v>2000</v>
      </c>
      <c r="K20" s="113" t="s">
        <v>6157</v>
      </c>
      <c r="L20" s="444">
        <f>J20*O$13</f>
        <v>720</v>
      </c>
      <c r="M20" s="443" t="s">
        <v>6156</v>
      </c>
      <c r="N20" s="442" t="s">
        <v>5787</v>
      </c>
    </row>
    <row r="21" spans="1:21" ht="15" customHeight="1" x14ac:dyDescent="0.15">
      <c r="A21" s="107"/>
      <c r="B21" s="113" t="s">
        <v>6155</v>
      </c>
      <c r="C21" s="114" t="s">
        <v>6154</v>
      </c>
      <c r="D21" s="114" t="s">
        <v>6153</v>
      </c>
      <c r="E21" s="114">
        <f>LEN(D21)</f>
        <v>34</v>
      </c>
      <c r="F21" s="114" t="s">
        <v>5790</v>
      </c>
      <c r="G21" s="68">
        <f>J21*J$13</f>
        <v>600</v>
      </c>
      <c r="H21" s="141"/>
      <c r="I21" s="102"/>
      <c r="J21" s="104">
        <f>'SLED WatchDog Support'!J21</f>
        <v>4000</v>
      </c>
      <c r="K21" s="113" t="s">
        <v>6152</v>
      </c>
      <c r="L21" s="444">
        <f>J21*O$13</f>
        <v>1440</v>
      </c>
      <c r="M21" s="443" t="s">
        <v>6151</v>
      </c>
      <c r="N21" s="442" t="s">
        <v>5787</v>
      </c>
    </row>
    <row r="22" spans="1:21" ht="15" customHeight="1" x14ac:dyDescent="0.15">
      <c r="A22" s="107"/>
      <c r="B22" s="113" t="s">
        <v>6150</v>
      </c>
      <c r="C22" s="114" t="s">
        <v>6149</v>
      </c>
      <c r="D22" s="114" t="s">
        <v>6148</v>
      </c>
      <c r="E22" s="114">
        <f>LEN(D22)</f>
        <v>34</v>
      </c>
      <c r="F22" s="114" t="s">
        <v>5790</v>
      </c>
      <c r="G22" s="68">
        <f>J22*J$13</f>
        <v>1050</v>
      </c>
      <c r="H22" s="141"/>
      <c r="I22" s="102"/>
      <c r="J22" s="104">
        <f>'SLED WatchDog Support'!J22</f>
        <v>7000</v>
      </c>
      <c r="K22" s="113" t="s">
        <v>6147</v>
      </c>
      <c r="L22" s="444">
        <f>J22*O$13</f>
        <v>2520</v>
      </c>
      <c r="M22" s="443" t="s">
        <v>6146</v>
      </c>
      <c r="N22" s="442" t="s">
        <v>5787</v>
      </c>
    </row>
    <row r="23" spans="1:21" ht="15" customHeight="1" x14ac:dyDescent="0.15">
      <c r="A23" s="107"/>
      <c r="B23" s="203" t="s">
        <v>6145</v>
      </c>
      <c r="C23" s="139" t="s">
        <v>6144</v>
      </c>
      <c r="D23" s="139" t="s">
        <v>6143</v>
      </c>
      <c r="E23" s="114">
        <f>LEN(D23)</f>
        <v>38</v>
      </c>
      <c r="F23" s="114" t="s">
        <v>5790</v>
      </c>
      <c r="G23" s="68">
        <f>J23*J$13</f>
        <v>120</v>
      </c>
      <c r="H23" s="141"/>
      <c r="I23" s="102"/>
      <c r="J23" s="104">
        <f>'SLED WatchDog Support'!J23</f>
        <v>800</v>
      </c>
      <c r="K23" s="203" t="s">
        <v>6142</v>
      </c>
      <c r="L23" s="444">
        <f>J23*O$13</f>
        <v>288</v>
      </c>
      <c r="M23" s="443" t="s">
        <v>6141</v>
      </c>
      <c r="N23" s="442" t="s">
        <v>5787</v>
      </c>
    </row>
    <row r="24" spans="1:21" ht="15" customHeight="1" x14ac:dyDescent="0.15">
      <c r="A24" s="107"/>
      <c r="B24" s="203" t="s">
        <v>6140</v>
      </c>
      <c r="C24" s="139" t="s">
        <v>6139</v>
      </c>
      <c r="D24" s="139" t="s">
        <v>6138</v>
      </c>
      <c r="E24" s="114">
        <f>LEN(D24)</f>
        <v>40</v>
      </c>
      <c r="F24" s="114" t="s">
        <v>5790</v>
      </c>
      <c r="G24" s="68">
        <f>J24*J$13</f>
        <v>420</v>
      </c>
      <c r="H24" s="141"/>
      <c r="I24" s="102"/>
      <c r="J24" s="104">
        <f>'SLED WatchDog Support'!J24</f>
        <v>2800</v>
      </c>
      <c r="K24" s="203" t="s">
        <v>6137</v>
      </c>
      <c r="L24" s="444">
        <f>J24*O$13</f>
        <v>1008</v>
      </c>
      <c r="M24" s="443" t="s">
        <v>6136</v>
      </c>
      <c r="N24" s="442" t="s">
        <v>5787</v>
      </c>
    </row>
    <row r="25" spans="1:21" ht="15" customHeight="1" x14ac:dyDescent="0.15">
      <c r="A25" s="107"/>
      <c r="B25" s="203" t="s">
        <v>6135</v>
      </c>
      <c r="C25" s="139" t="s">
        <v>6134</v>
      </c>
      <c r="D25" s="139" t="s">
        <v>6133</v>
      </c>
      <c r="E25" s="114">
        <f>LEN(D25)</f>
        <v>40</v>
      </c>
      <c r="F25" s="114" t="s">
        <v>5790</v>
      </c>
      <c r="G25" s="68">
        <f>J25*J$13</f>
        <v>870</v>
      </c>
      <c r="H25" s="141"/>
      <c r="I25" s="102"/>
      <c r="J25" s="104">
        <f>'SLED WatchDog Support'!J25</f>
        <v>5800</v>
      </c>
      <c r="K25" s="203" t="s">
        <v>6132</v>
      </c>
      <c r="L25" s="444">
        <f>J25*O$13</f>
        <v>2088</v>
      </c>
      <c r="M25" s="443" t="s">
        <v>6131</v>
      </c>
      <c r="N25" s="442" t="s">
        <v>5787</v>
      </c>
    </row>
    <row r="26" spans="1:21" ht="15" customHeight="1" x14ac:dyDescent="0.15">
      <c r="A26" s="107"/>
      <c r="B26" s="203" t="s">
        <v>6130</v>
      </c>
      <c r="C26" s="139" t="s">
        <v>6129</v>
      </c>
      <c r="D26" s="139" t="s">
        <v>6128</v>
      </c>
      <c r="E26" s="139">
        <f>LEN(D26)</f>
        <v>38</v>
      </c>
      <c r="F26" s="114" t="s">
        <v>5790</v>
      </c>
      <c r="G26" s="68">
        <f>J26*J$13</f>
        <v>300</v>
      </c>
      <c r="H26" s="181"/>
      <c r="I26" s="68"/>
      <c r="J26" s="104">
        <f>'SLED WatchDog Support'!J26</f>
        <v>2000</v>
      </c>
      <c r="K26" s="203" t="s">
        <v>6127</v>
      </c>
      <c r="L26" s="444">
        <f>J26*O$13</f>
        <v>720</v>
      </c>
      <c r="M26" s="443" t="s">
        <v>6126</v>
      </c>
      <c r="N26" s="442" t="s">
        <v>5787</v>
      </c>
    </row>
    <row r="27" spans="1:21" ht="15" customHeight="1" x14ac:dyDescent="0.15">
      <c r="A27" s="107"/>
      <c r="B27" s="203" t="s">
        <v>6125</v>
      </c>
      <c r="C27" s="139" t="s">
        <v>6124</v>
      </c>
      <c r="D27" s="139" t="s">
        <v>6123</v>
      </c>
      <c r="E27" s="114">
        <f>LEN(D27)</f>
        <v>40</v>
      </c>
      <c r="F27" s="114" t="s">
        <v>5790</v>
      </c>
      <c r="G27" s="68">
        <f>J27*J$13</f>
        <v>750</v>
      </c>
      <c r="H27" s="141"/>
      <c r="I27" s="102"/>
      <c r="J27" s="104">
        <f>'SLED WatchDog Support'!J27</f>
        <v>5000</v>
      </c>
      <c r="K27" s="203" t="s">
        <v>6122</v>
      </c>
      <c r="L27" s="444">
        <f>J27*O$13</f>
        <v>1800</v>
      </c>
      <c r="M27" s="443" t="s">
        <v>6121</v>
      </c>
      <c r="N27" s="442" t="s">
        <v>5787</v>
      </c>
    </row>
    <row r="28" spans="1:21" ht="15" customHeight="1" x14ac:dyDescent="0.15">
      <c r="A28" s="107"/>
      <c r="B28" s="203" t="s">
        <v>6120</v>
      </c>
      <c r="C28" s="139" t="s">
        <v>6119</v>
      </c>
      <c r="D28" s="139" t="s">
        <v>6118</v>
      </c>
      <c r="E28" s="114">
        <f>LEN(D28)</f>
        <v>38</v>
      </c>
      <c r="F28" s="114" t="s">
        <v>5790</v>
      </c>
      <c r="G28" s="68">
        <f>J28*J$13</f>
        <v>450</v>
      </c>
      <c r="H28" s="141"/>
      <c r="I28" s="102"/>
      <c r="J28" s="104">
        <f>'SLED WatchDog Support'!J28</f>
        <v>3000</v>
      </c>
      <c r="K28" s="203" t="s">
        <v>6117</v>
      </c>
      <c r="L28" s="444">
        <f>J28*O$13</f>
        <v>1080</v>
      </c>
      <c r="M28" s="443" t="s">
        <v>6116</v>
      </c>
      <c r="N28" s="442" t="s">
        <v>5787</v>
      </c>
    </row>
    <row r="29" spans="1:21" ht="15" customHeight="1" thickBot="1" x14ac:dyDescent="0.2">
      <c r="A29" s="107"/>
      <c r="B29" s="124"/>
      <c r="G29" s="272"/>
      <c r="I29" s="13"/>
      <c r="J29" s="45"/>
      <c r="K29" s="123"/>
      <c r="L29" s="422"/>
      <c r="M29" s="123"/>
      <c r="N29" s="422"/>
    </row>
    <row r="30" spans="1:21" ht="15" customHeight="1" thickTop="1" x14ac:dyDescent="0.15">
      <c r="A30" s="441"/>
      <c r="B30" s="432"/>
      <c r="C30" s="436"/>
      <c r="D30" s="436"/>
      <c r="E30" s="436"/>
      <c r="F30" s="436"/>
      <c r="G30" s="434"/>
      <c r="H30" s="441"/>
      <c r="I30" s="440"/>
      <c r="J30" s="439"/>
      <c r="K30" s="432"/>
      <c r="L30" s="438"/>
      <c r="M30" s="432"/>
      <c r="N30" s="438"/>
    </row>
    <row r="31" spans="1:21" s="127" customFormat="1" ht="15" customHeight="1" x14ac:dyDescent="0.15">
      <c r="B31" s="124" t="s">
        <v>6115</v>
      </c>
      <c r="C31" s="129" t="s">
        <v>6114</v>
      </c>
      <c r="D31" s="400" t="s">
        <v>6113</v>
      </c>
      <c r="E31" s="400">
        <f>LEN(D31)</f>
        <v>33</v>
      </c>
      <c r="F31" s="400"/>
      <c r="G31" s="272">
        <f>J31*J$13</f>
        <v>900</v>
      </c>
      <c r="H31" s="47"/>
      <c r="I31" s="272"/>
      <c r="J31" s="45">
        <f>'SLED WatchDog Support'!J31</f>
        <v>6000</v>
      </c>
      <c r="K31" s="124" t="s">
        <v>6112</v>
      </c>
      <c r="L31" s="422">
        <f>J31*O$13</f>
        <v>2160</v>
      </c>
      <c r="M31" s="124" t="s">
        <v>6111</v>
      </c>
      <c r="N31" s="422">
        <f>J31*P$13</f>
        <v>3000</v>
      </c>
      <c r="T31" s="107"/>
      <c r="U31" s="107"/>
    </row>
    <row r="32" spans="1:21" s="127" customFormat="1" ht="15" customHeight="1" x14ac:dyDescent="0.15">
      <c r="B32" s="124" t="s">
        <v>6110</v>
      </c>
      <c r="C32" s="129" t="s">
        <v>6109</v>
      </c>
      <c r="D32" s="400" t="s">
        <v>6108</v>
      </c>
      <c r="E32" s="400">
        <f>LEN(D32)</f>
        <v>33</v>
      </c>
      <c r="F32" s="400"/>
      <c r="G32" s="272">
        <f>J32*J$13</f>
        <v>1350</v>
      </c>
      <c r="H32" s="47"/>
      <c r="I32" s="272"/>
      <c r="J32" s="45">
        <f>'SLED WatchDog Support'!J32</f>
        <v>9000</v>
      </c>
      <c r="K32" s="124" t="s">
        <v>6107</v>
      </c>
      <c r="L32" s="422">
        <f>J32*O$13</f>
        <v>3240</v>
      </c>
      <c r="M32" s="124" t="s">
        <v>6106</v>
      </c>
      <c r="N32" s="422">
        <f>J32*P$13</f>
        <v>4500</v>
      </c>
      <c r="T32" s="107"/>
      <c r="U32" s="107"/>
    </row>
    <row r="33" spans="1:21" ht="15" customHeight="1" x14ac:dyDescent="0.15">
      <c r="A33" s="107"/>
      <c r="B33" s="124" t="s">
        <v>6105</v>
      </c>
      <c r="C33" s="129" t="s">
        <v>6104</v>
      </c>
      <c r="D33" s="400" t="s">
        <v>6103</v>
      </c>
      <c r="E33" s="400">
        <f>LEN(D33)</f>
        <v>36</v>
      </c>
      <c r="G33" s="272">
        <f>J33*J$13</f>
        <v>450</v>
      </c>
      <c r="I33" s="13"/>
      <c r="J33" s="45">
        <f>'SLED WatchDog Support'!J33</f>
        <v>3000</v>
      </c>
      <c r="K33" s="124" t="s">
        <v>6102</v>
      </c>
      <c r="L33" s="422">
        <f>J33*O$13</f>
        <v>1080</v>
      </c>
      <c r="M33" s="124" t="s">
        <v>6101</v>
      </c>
      <c r="N33" s="422">
        <f>J33*P$13</f>
        <v>1500</v>
      </c>
    </row>
    <row r="34" spans="1:21" s="127" customFormat="1" ht="15" customHeight="1" x14ac:dyDescent="0.15">
      <c r="B34" s="124" t="s">
        <v>6100</v>
      </c>
      <c r="C34" s="129" t="s">
        <v>6099</v>
      </c>
      <c r="D34" s="129" t="s">
        <v>6098</v>
      </c>
      <c r="E34" s="400">
        <f>LEN(D34)</f>
        <v>37</v>
      </c>
      <c r="F34" s="400"/>
      <c r="G34" s="272">
        <f>J34*J$13</f>
        <v>750</v>
      </c>
      <c r="H34" s="47"/>
      <c r="I34" s="272"/>
      <c r="J34" s="45">
        <f>'SLED WatchDog Support'!J34</f>
        <v>5000</v>
      </c>
      <c r="K34" s="124" t="s">
        <v>6097</v>
      </c>
      <c r="L34" s="422">
        <f>J34*O$13</f>
        <v>1800</v>
      </c>
      <c r="M34" s="124" t="s">
        <v>6096</v>
      </c>
      <c r="N34" s="422">
        <f>J34*P$13</f>
        <v>2500</v>
      </c>
      <c r="T34" s="107"/>
      <c r="U34" s="107"/>
    </row>
    <row r="35" spans="1:21" s="127" customFormat="1" ht="15" customHeight="1" x14ac:dyDescent="0.15">
      <c r="B35" s="124" t="s">
        <v>6095</v>
      </c>
      <c r="C35" s="129" t="s">
        <v>6094</v>
      </c>
      <c r="D35" s="129" t="s">
        <v>6093</v>
      </c>
      <c r="E35" s="400">
        <f>LEN(D35)</f>
        <v>38</v>
      </c>
      <c r="F35" s="400"/>
      <c r="G35" s="272">
        <f>J35*J$13</f>
        <v>1500</v>
      </c>
      <c r="H35" s="47"/>
      <c r="I35" s="272"/>
      <c r="J35" s="45">
        <f>'SLED WatchDog Support'!J35</f>
        <v>10000</v>
      </c>
      <c r="K35" s="124" t="s">
        <v>6092</v>
      </c>
      <c r="L35" s="422">
        <f>J35*O$13</f>
        <v>3600</v>
      </c>
      <c r="M35" s="124" t="s">
        <v>6091</v>
      </c>
      <c r="N35" s="422">
        <f>J35*P$13</f>
        <v>5000</v>
      </c>
      <c r="T35" s="107"/>
      <c r="U35" s="107"/>
    </row>
    <row r="36" spans="1:21" s="127" customFormat="1" ht="15" customHeight="1" x14ac:dyDescent="0.15">
      <c r="B36" s="124" t="s">
        <v>6090</v>
      </c>
      <c r="C36" s="129" t="s">
        <v>6089</v>
      </c>
      <c r="D36" s="129" t="s">
        <v>6088</v>
      </c>
      <c r="E36" s="400">
        <f>LEN(D36)</f>
        <v>38</v>
      </c>
      <c r="F36" s="400"/>
      <c r="G36" s="272">
        <f>J36*J$13</f>
        <v>2250</v>
      </c>
      <c r="H36" s="47"/>
      <c r="I36" s="272"/>
      <c r="J36" s="45">
        <f>'SLED WatchDog Support'!J36</f>
        <v>15000</v>
      </c>
      <c r="K36" s="124" t="s">
        <v>6087</v>
      </c>
      <c r="L36" s="422">
        <f>J36*O$13</f>
        <v>5400</v>
      </c>
      <c r="M36" s="124" t="s">
        <v>6086</v>
      </c>
      <c r="N36" s="422">
        <f>J36*P$13</f>
        <v>7500</v>
      </c>
      <c r="T36" s="107"/>
      <c r="U36" s="107"/>
    </row>
    <row r="37" spans="1:21" s="127" customFormat="1" ht="15" customHeight="1" x14ac:dyDescent="0.15">
      <c r="B37" s="124" t="s">
        <v>6085</v>
      </c>
      <c r="C37" s="129" t="s">
        <v>6084</v>
      </c>
      <c r="D37" s="129" t="s">
        <v>6083</v>
      </c>
      <c r="E37" s="400">
        <f>LEN(D37)</f>
        <v>38</v>
      </c>
      <c r="F37" s="400"/>
      <c r="G37" s="272">
        <f>J37*J$13</f>
        <v>3000</v>
      </c>
      <c r="H37" s="47"/>
      <c r="I37" s="272"/>
      <c r="J37" s="45">
        <f>'SLED WatchDog Support'!J37</f>
        <v>20000</v>
      </c>
      <c r="K37" s="124" t="s">
        <v>6082</v>
      </c>
      <c r="L37" s="422">
        <f>J37*O$13</f>
        <v>7200</v>
      </c>
      <c r="M37" s="124" t="s">
        <v>6081</v>
      </c>
      <c r="N37" s="422">
        <f>J37*P$13</f>
        <v>10000</v>
      </c>
      <c r="T37" s="107"/>
      <c r="U37" s="107"/>
    </row>
    <row r="38" spans="1:21" s="127" customFormat="1" ht="15" customHeight="1" x14ac:dyDescent="0.15">
      <c r="B38" s="124" t="s">
        <v>6080</v>
      </c>
      <c r="C38" s="129" t="s">
        <v>6079</v>
      </c>
      <c r="D38" s="129" t="s">
        <v>6078</v>
      </c>
      <c r="E38" s="400">
        <f>LEN(D38)</f>
        <v>38</v>
      </c>
      <c r="F38" s="400"/>
      <c r="G38" s="272">
        <f>J38*J$13</f>
        <v>3750</v>
      </c>
      <c r="H38" s="47"/>
      <c r="I38" s="272"/>
      <c r="J38" s="45">
        <f>'SLED WatchDog Support'!J38</f>
        <v>25000</v>
      </c>
      <c r="K38" s="124" t="s">
        <v>6077</v>
      </c>
      <c r="L38" s="422">
        <f>J38*O$13</f>
        <v>9000</v>
      </c>
      <c r="M38" s="124" t="s">
        <v>6076</v>
      </c>
      <c r="N38" s="422">
        <f>J38*P$13</f>
        <v>12500</v>
      </c>
      <c r="T38" s="107"/>
      <c r="U38" s="107"/>
    </row>
    <row r="39" spans="1:21" s="127" customFormat="1" ht="15" customHeight="1" x14ac:dyDescent="0.15">
      <c r="B39" s="123" t="s">
        <v>6075</v>
      </c>
      <c r="C39" s="129" t="s">
        <v>6074</v>
      </c>
      <c r="D39" s="129" t="s">
        <v>6073</v>
      </c>
      <c r="E39" s="400">
        <f>LEN(D39)</f>
        <v>38</v>
      </c>
      <c r="F39" s="400"/>
      <c r="G39" s="272">
        <f>J39*J$13</f>
        <v>4500</v>
      </c>
      <c r="H39" s="47"/>
      <c r="I39" s="272"/>
      <c r="J39" s="45">
        <f>'SLED WatchDog Support'!J39</f>
        <v>30000</v>
      </c>
      <c r="K39" s="123" t="s">
        <v>6072</v>
      </c>
      <c r="L39" s="422">
        <f>J39*O$13</f>
        <v>10800</v>
      </c>
      <c r="M39" s="123" t="s">
        <v>6071</v>
      </c>
      <c r="N39" s="422">
        <f>J39*P$13</f>
        <v>15000</v>
      </c>
      <c r="T39" s="107"/>
      <c r="U39" s="107"/>
    </row>
    <row r="40" spans="1:21" s="127" customFormat="1" ht="15" customHeight="1" x14ac:dyDescent="0.15">
      <c r="B40" s="123" t="s">
        <v>6070</v>
      </c>
      <c r="C40" s="129" t="s">
        <v>6069</v>
      </c>
      <c r="D40" s="129" t="s">
        <v>6068</v>
      </c>
      <c r="E40" s="400">
        <f>LEN(D40)</f>
        <v>38</v>
      </c>
      <c r="F40" s="400"/>
      <c r="G40" s="272">
        <f>J40*J$13</f>
        <v>5250</v>
      </c>
      <c r="H40" s="47"/>
      <c r="I40" s="272"/>
      <c r="J40" s="45">
        <f>'SLED WatchDog Support'!J40</f>
        <v>35000</v>
      </c>
      <c r="K40" s="123" t="s">
        <v>6067</v>
      </c>
      <c r="L40" s="422">
        <f>J40*O$13</f>
        <v>12600</v>
      </c>
      <c r="M40" s="123" t="s">
        <v>6066</v>
      </c>
      <c r="N40" s="422">
        <f>J40*P$13</f>
        <v>17500</v>
      </c>
      <c r="T40" s="107"/>
      <c r="U40" s="107"/>
    </row>
    <row r="41" spans="1:21" s="127" customFormat="1" ht="15" customHeight="1" x14ac:dyDescent="0.15">
      <c r="B41" s="123" t="s">
        <v>6065</v>
      </c>
      <c r="C41" s="129" t="s">
        <v>6064</v>
      </c>
      <c r="D41" s="129" t="s">
        <v>6063</v>
      </c>
      <c r="E41" s="400">
        <f>LEN(D41)</f>
        <v>38</v>
      </c>
      <c r="F41" s="400"/>
      <c r="G41" s="272">
        <f>J41*J$13</f>
        <v>6000</v>
      </c>
      <c r="H41" s="47"/>
      <c r="I41" s="272"/>
      <c r="J41" s="45">
        <f>'SLED WatchDog Support'!J41</f>
        <v>40000</v>
      </c>
      <c r="K41" s="123" t="s">
        <v>6062</v>
      </c>
      <c r="L41" s="422">
        <f>J41*O$13</f>
        <v>14400</v>
      </c>
      <c r="M41" s="123" t="s">
        <v>6061</v>
      </c>
      <c r="N41" s="422">
        <f>J41*P$13</f>
        <v>20000</v>
      </c>
      <c r="T41" s="107"/>
      <c r="U41" s="107"/>
    </row>
    <row r="42" spans="1:21" s="127" customFormat="1" ht="15" customHeight="1" x14ac:dyDescent="0.15">
      <c r="B42" s="123" t="s">
        <v>6060</v>
      </c>
      <c r="C42" s="129" t="s">
        <v>6059</v>
      </c>
      <c r="D42" s="129" t="s">
        <v>6058</v>
      </c>
      <c r="E42" s="400">
        <f>LEN(D42)</f>
        <v>38</v>
      </c>
      <c r="F42" s="400"/>
      <c r="G42" s="272">
        <f>J42*J$13</f>
        <v>6750</v>
      </c>
      <c r="H42" s="47"/>
      <c r="I42" s="272"/>
      <c r="J42" s="45">
        <f>'SLED WatchDog Support'!J42</f>
        <v>45000</v>
      </c>
      <c r="K42" s="123" t="s">
        <v>6057</v>
      </c>
      <c r="L42" s="422">
        <f>J42*O$13</f>
        <v>16200</v>
      </c>
      <c r="M42" s="123" t="s">
        <v>6056</v>
      </c>
      <c r="N42" s="422">
        <f>J42*P$13</f>
        <v>22500</v>
      </c>
      <c r="T42" s="107"/>
      <c r="U42" s="107"/>
    </row>
    <row r="43" spans="1:21" s="127" customFormat="1" ht="15" customHeight="1" thickBot="1" x14ac:dyDescent="0.2">
      <c r="B43" s="123"/>
      <c r="C43" s="400"/>
      <c r="D43" s="400"/>
      <c r="E43" s="400"/>
      <c r="F43" s="400"/>
      <c r="G43" s="272"/>
      <c r="H43" s="47"/>
      <c r="I43" s="272"/>
      <c r="J43" s="48"/>
      <c r="K43" s="123"/>
      <c r="L43" s="422"/>
      <c r="M43" s="123"/>
      <c r="N43" s="422"/>
      <c r="T43" s="107"/>
      <c r="U43" s="107"/>
    </row>
    <row r="44" spans="1:21" s="127" customFormat="1" ht="15" customHeight="1" thickTop="1" x14ac:dyDescent="0.15">
      <c r="A44" s="437"/>
      <c r="B44" s="432"/>
      <c r="C44" s="436"/>
      <c r="D44" s="436"/>
      <c r="E44" s="436"/>
      <c r="F44" s="436"/>
      <c r="G44" s="434"/>
      <c r="H44" s="435"/>
      <c r="I44" s="434"/>
      <c r="J44" s="433"/>
      <c r="K44" s="432"/>
      <c r="L44" s="431"/>
      <c r="M44" s="432"/>
      <c r="N44" s="431"/>
      <c r="T44" s="107"/>
      <c r="U44" s="107"/>
    </row>
    <row r="45" spans="1:21" s="127" customFormat="1" ht="15" customHeight="1" x14ac:dyDescent="0.15">
      <c r="B45" s="123" t="s">
        <v>6055</v>
      </c>
      <c r="C45" s="129" t="s">
        <v>6054</v>
      </c>
      <c r="D45" s="129" t="s">
        <v>6053</v>
      </c>
      <c r="E45" s="400">
        <f>LEN(D45)</f>
        <v>40</v>
      </c>
      <c r="F45" s="400"/>
      <c r="G45" s="272">
        <f>J45*J$13</f>
        <v>5250</v>
      </c>
      <c r="H45" s="47"/>
      <c r="I45" s="272"/>
      <c r="J45" s="45">
        <f>'SLED WatchDog Support'!J45</f>
        <v>35000</v>
      </c>
      <c r="K45" s="123" t="s">
        <v>6052</v>
      </c>
      <c r="L45" s="422">
        <f>J45*O$13</f>
        <v>12600</v>
      </c>
      <c r="M45" s="123" t="s">
        <v>6051</v>
      </c>
      <c r="N45" s="422">
        <f>J45*P$13</f>
        <v>17500</v>
      </c>
      <c r="T45" s="107"/>
      <c r="U45" s="107"/>
    </row>
    <row r="46" spans="1:21" s="127" customFormat="1" ht="15" customHeight="1" x14ac:dyDescent="0.15">
      <c r="B46" s="123" t="s">
        <v>6050</v>
      </c>
      <c r="C46" s="400" t="s">
        <v>6049</v>
      </c>
      <c r="D46" s="129" t="s">
        <v>6048</v>
      </c>
      <c r="E46" s="400">
        <f>LEN(D46)</f>
        <v>37</v>
      </c>
      <c r="F46" s="400"/>
      <c r="G46" s="272">
        <f>J46*J$13</f>
        <v>750</v>
      </c>
      <c r="H46" s="47"/>
      <c r="I46" s="272"/>
      <c r="J46" s="45">
        <f>'SLED WatchDog Support'!J46</f>
        <v>5000</v>
      </c>
      <c r="K46" s="123" t="s">
        <v>6047</v>
      </c>
      <c r="L46" s="422">
        <f>J46*O$13</f>
        <v>1800</v>
      </c>
      <c r="M46" s="123" t="s">
        <v>6046</v>
      </c>
      <c r="N46" s="422">
        <f>J46*P$13</f>
        <v>2500</v>
      </c>
      <c r="T46" s="107"/>
      <c r="U46" s="107"/>
    </row>
    <row r="47" spans="1:21" s="127" customFormat="1" ht="15" customHeight="1" x14ac:dyDescent="0.15">
      <c r="B47" s="123" t="s">
        <v>6045</v>
      </c>
      <c r="C47" s="400" t="s">
        <v>6044</v>
      </c>
      <c r="D47" s="129" t="s">
        <v>6043</v>
      </c>
      <c r="E47" s="400">
        <f>LEN(D47)</f>
        <v>38</v>
      </c>
      <c r="F47" s="400"/>
      <c r="G47" s="272">
        <f>J47*J$13</f>
        <v>1500</v>
      </c>
      <c r="H47" s="47"/>
      <c r="I47" s="272"/>
      <c r="J47" s="45">
        <f>'SLED WatchDog Support'!J47</f>
        <v>10000</v>
      </c>
      <c r="K47" s="123" t="s">
        <v>6042</v>
      </c>
      <c r="L47" s="422">
        <f>J47*O$13</f>
        <v>3600</v>
      </c>
      <c r="M47" s="123" t="s">
        <v>6041</v>
      </c>
      <c r="N47" s="422">
        <f>J47*P$13</f>
        <v>5000</v>
      </c>
      <c r="T47" s="107"/>
      <c r="U47" s="107"/>
    </row>
    <row r="48" spans="1:21" s="127" customFormat="1" ht="15" customHeight="1" x14ac:dyDescent="0.15">
      <c r="B48" s="123" t="s">
        <v>6040</v>
      </c>
      <c r="C48" s="400" t="s">
        <v>6039</v>
      </c>
      <c r="D48" s="129" t="s">
        <v>6038</v>
      </c>
      <c r="E48" s="400">
        <f>LEN(D48)</f>
        <v>38</v>
      </c>
      <c r="F48" s="400"/>
      <c r="G48" s="272">
        <f>J48*J$13</f>
        <v>2250</v>
      </c>
      <c r="H48" s="47"/>
      <c r="I48" s="272"/>
      <c r="J48" s="45">
        <f>'SLED WatchDog Support'!J48</f>
        <v>15000</v>
      </c>
      <c r="K48" s="123" t="s">
        <v>6037</v>
      </c>
      <c r="L48" s="422">
        <f>J48*O$13</f>
        <v>5400</v>
      </c>
      <c r="M48" s="123" t="s">
        <v>6036</v>
      </c>
      <c r="N48" s="422">
        <f>J48*P$13</f>
        <v>7500</v>
      </c>
      <c r="T48" s="107"/>
      <c r="U48" s="107"/>
    </row>
    <row r="49" spans="2:21" s="127" customFormat="1" ht="15" customHeight="1" x14ac:dyDescent="0.15">
      <c r="B49" s="123" t="s">
        <v>6035</v>
      </c>
      <c r="C49" s="400" t="s">
        <v>6034</v>
      </c>
      <c r="D49" s="129" t="s">
        <v>6033</v>
      </c>
      <c r="E49" s="400">
        <f>LEN(D49)</f>
        <v>38</v>
      </c>
      <c r="F49" s="400"/>
      <c r="G49" s="272">
        <f>J49*J$13</f>
        <v>3000</v>
      </c>
      <c r="H49" s="47"/>
      <c r="I49" s="272"/>
      <c r="J49" s="45">
        <f>'SLED WatchDog Support'!J49</f>
        <v>20000</v>
      </c>
      <c r="K49" s="123" t="s">
        <v>6032</v>
      </c>
      <c r="L49" s="422">
        <f>J49*O$13</f>
        <v>7200</v>
      </c>
      <c r="M49" s="123" t="s">
        <v>6031</v>
      </c>
      <c r="N49" s="422">
        <f>J49*P$13</f>
        <v>10000</v>
      </c>
      <c r="T49" s="107"/>
      <c r="U49" s="107"/>
    </row>
    <row r="50" spans="2:21" s="127" customFormat="1" ht="15" customHeight="1" x14ac:dyDescent="0.15">
      <c r="B50" s="123" t="s">
        <v>6030</v>
      </c>
      <c r="C50" s="400" t="s">
        <v>6029</v>
      </c>
      <c r="D50" s="129" t="s">
        <v>6028</v>
      </c>
      <c r="E50" s="400">
        <f>LEN(D50)</f>
        <v>38</v>
      </c>
      <c r="F50" s="400"/>
      <c r="G50" s="272">
        <f>J50*J$13</f>
        <v>3750</v>
      </c>
      <c r="H50" s="47"/>
      <c r="I50" s="272"/>
      <c r="J50" s="45">
        <f>'SLED WatchDog Support'!J50</f>
        <v>25000</v>
      </c>
      <c r="K50" s="123" t="s">
        <v>6027</v>
      </c>
      <c r="L50" s="422">
        <f>J50*O$13</f>
        <v>9000</v>
      </c>
      <c r="M50" s="123" t="s">
        <v>6026</v>
      </c>
      <c r="N50" s="422">
        <f>J50*P$13</f>
        <v>12500</v>
      </c>
      <c r="T50" s="107"/>
      <c r="U50" s="107"/>
    </row>
    <row r="51" spans="2:21" s="127" customFormat="1" ht="15" customHeight="1" x14ac:dyDescent="0.15">
      <c r="B51" s="123" t="s">
        <v>6025</v>
      </c>
      <c r="C51" s="400" t="s">
        <v>6024</v>
      </c>
      <c r="D51" s="129" t="s">
        <v>6023</v>
      </c>
      <c r="E51" s="400">
        <f>LEN(D51)</f>
        <v>38</v>
      </c>
      <c r="F51" s="400"/>
      <c r="G51" s="272">
        <f>J51*J$13</f>
        <v>4500</v>
      </c>
      <c r="H51" s="47"/>
      <c r="I51" s="272"/>
      <c r="J51" s="45">
        <f>'SLED WatchDog Support'!J51</f>
        <v>30000</v>
      </c>
      <c r="K51" s="123" t="s">
        <v>6022</v>
      </c>
      <c r="L51" s="422">
        <f>J51*O$13</f>
        <v>10800</v>
      </c>
      <c r="M51" s="123" t="s">
        <v>6021</v>
      </c>
      <c r="N51" s="422">
        <f>J51*P$13</f>
        <v>15000</v>
      </c>
      <c r="T51" s="107"/>
      <c r="U51" s="107"/>
    </row>
    <row r="52" spans="2:21" s="127" customFormat="1" ht="15" customHeight="1" x14ac:dyDescent="0.15">
      <c r="B52" s="123" t="s">
        <v>6020</v>
      </c>
      <c r="C52" s="400" t="s">
        <v>6019</v>
      </c>
      <c r="D52" s="129" t="s">
        <v>6018</v>
      </c>
      <c r="E52" s="400">
        <f>LEN(D52)</f>
        <v>38</v>
      </c>
      <c r="F52" s="400"/>
      <c r="G52" s="272">
        <f>J52*J$13</f>
        <v>5250</v>
      </c>
      <c r="H52" s="47"/>
      <c r="I52" s="272"/>
      <c r="J52" s="45">
        <f>'SLED WatchDog Support'!J52</f>
        <v>35000</v>
      </c>
      <c r="K52" s="123" t="s">
        <v>6017</v>
      </c>
      <c r="L52" s="422">
        <f>J52*O$13</f>
        <v>12600</v>
      </c>
      <c r="M52" s="123" t="s">
        <v>6016</v>
      </c>
      <c r="N52" s="422">
        <f>J52*P$13</f>
        <v>17500</v>
      </c>
      <c r="T52" s="107"/>
      <c r="U52" s="107"/>
    </row>
    <row r="53" spans="2:21" s="127" customFormat="1" ht="15" customHeight="1" x14ac:dyDescent="0.15">
      <c r="B53" s="123" t="s">
        <v>6015</v>
      </c>
      <c r="C53" s="400" t="s">
        <v>6014</v>
      </c>
      <c r="D53" s="129" t="s">
        <v>6013</v>
      </c>
      <c r="E53" s="400">
        <f>LEN(D53)</f>
        <v>38</v>
      </c>
      <c r="F53" s="400"/>
      <c r="G53" s="272">
        <f>J53*J$13</f>
        <v>6000</v>
      </c>
      <c r="H53" s="47"/>
      <c r="I53" s="272"/>
      <c r="J53" s="45">
        <f>'SLED WatchDog Support'!J53</f>
        <v>40000</v>
      </c>
      <c r="K53" s="123" t="s">
        <v>6012</v>
      </c>
      <c r="L53" s="422">
        <f>J53*O$13</f>
        <v>14400</v>
      </c>
      <c r="M53" s="123" t="s">
        <v>6011</v>
      </c>
      <c r="N53" s="422">
        <f>J53*P$13</f>
        <v>20000</v>
      </c>
      <c r="T53" s="107"/>
      <c r="U53" s="107"/>
    </row>
    <row r="54" spans="2:21" s="127" customFormat="1" ht="15" customHeight="1" x14ac:dyDescent="0.15">
      <c r="B54" s="123" t="s">
        <v>6010</v>
      </c>
      <c r="C54" s="400" t="s">
        <v>6009</v>
      </c>
      <c r="D54" s="129" t="s">
        <v>6008</v>
      </c>
      <c r="E54" s="400">
        <f>LEN(D54)</f>
        <v>38</v>
      </c>
      <c r="F54" s="400"/>
      <c r="G54" s="272">
        <f>J54*J$13</f>
        <v>6750</v>
      </c>
      <c r="H54" s="47"/>
      <c r="I54" s="272"/>
      <c r="J54" s="45">
        <f>'SLED WatchDog Support'!J54</f>
        <v>45000</v>
      </c>
      <c r="K54" s="123" t="s">
        <v>6007</v>
      </c>
      <c r="L54" s="422">
        <f>J54*O$13</f>
        <v>16200</v>
      </c>
      <c r="M54" s="123" t="s">
        <v>6006</v>
      </c>
      <c r="N54" s="422">
        <f>J54*P$13</f>
        <v>22500</v>
      </c>
      <c r="T54" s="107"/>
      <c r="U54" s="107"/>
    </row>
    <row r="55" spans="2:21" s="127" customFormat="1" ht="15" customHeight="1" x14ac:dyDescent="0.15">
      <c r="B55" s="123" t="s">
        <v>6005</v>
      </c>
      <c r="C55" s="400" t="s">
        <v>6004</v>
      </c>
      <c r="D55" s="129" t="s">
        <v>6003</v>
      </c>
      <c r="E55" s="400">
        <f>LEN(D55)</f>
        <v>38</v>
      </c>
      <c r="F55" s="400"/>
      <c r="G55" s="272">
        <f>J55*J$13</f>
        <v>7500</v>
      </c>
      <c r="H55" s="47"/>
      <c r="I55" s="272"/>
      <c r="J55" s="45">
        <f>'SLED WatchDog Support'!J55</f>
        <v>50000</v>
      </c>
      <c r="K55" s="123" t="s">
        <v>6002</v>
      </c>
      <c r="L55" s="422">
        <f>J55*O$13</f>
        <v>18000</v>
      </c>
      <c r="M55" s="123" t="s">
        <v>6001</v>
      </c>
      <c r="N55" s="422">
        <f>J55*P$13</f>
        <v>25000</v>
      </c>
      <c r="T55" s="107"/>
      <c r="U55" s="107"/>
    </row>
    <row r="56" spans="2:21" s="127" customFormat="1" ht="15" customHeight="1" x14ac:dyDescent="0.15">
      <c r="B56" s="123" t="s">
        <v>6000</v>
      </c>
      <c r="C56" s="400" t="s">
        <v>5999</v>
      </c>
      <c r="D56" s="129" t="s">
        <v>5998</v>
      </c>
      <c r="E56" s="400">
        <f>LEN(D56)</f>
        <v>38</v>
      </c>
      <c r="F56" s="400"/>
      <c r="G56" s="272">
        <f>J56*J$13</f>
        <v>8250</v>
      </c>
      <c r="H56" s="47"/>
      <c r="I56" s="272"/>
      <c r="J56" s="45">
        <f>'SLED WatchDog Support'!J56</f>
        <v>55000</v>
      </c>
      <c r="K56" s="123" t="s">
        <v>5997</v>
      </c>
      <c r="L56" s="422">
        <f>J56*O$13</f>
        <v>19800</v>
      </c>
      <c r="M56" s="123" t="s">
        <v>5996</v>
      </c>
      <c r="N56" s="422">
        <f>J56*P$13</f>
        <v>27500</v>
      </c>
      <c r="T56" s="107"/>
      <c r="U56" s="107"/>
    </row>
    <row r="57" spans="2:21" s="127" customFormat="1" ht="15" customHeight="1" x14ac:dyDescent="0.15">
      <c r="B57" s="123" t="s">
        <v>5995</v>
      </c>
      <c r="C57" s="400" t="s">
        <v>5994</v>
      </c>
      <c r="D57" s="129" t="s">
        <v>5993</v>
      </c>
      <c r="E57" s="400">
        <f>LEN(D57)</f>
        <v>38</v>
      </c>
      <c r="F57" s="400"/>
      <c r="G57" s="272">
        <f>J57*J$13</f>
        <v>9000</v>
      </c>
      <c r="H57" s="47"/>
      <c r="I57" s="272"/>
      <c r="J57" s="45">
        <f>'SLED WatchDog Support'!J57</f>
        <v>60000</v>
      </c>
      <c r="K57" s="123" t="s">
        <v>5992</v>
      </c>
      <c r="L57" s="422">
        <f>J57*O$13</f>
        <v>21600</v>
      </c>
      <c r="M57" s="123" t="s">
        <v>5991</v>
      </c>
      <c r="N57" s="422">
        <f>J57*P$13</f>
        <v>30000</v>
      </c>
      <c r="T57" s="107"/>
      <c r="U57" s="107"/>
    </row>
    <row r="58" spans="2:21" s="127" customFormat="1" ht="15" customHeight="1" x14ac:dyDescent="0.15">
      <c r="B58" s="123" t="s">
        <v>5990</v>
      </c>
      <c r="C58" s="400" t="s">
        <v>5989</v>
      </c>
      <c r="D58" s="129" t="s">
        <v>5988</v>
      </c>
      <c r="E58" s="400">
        <f>LEN(D58)</f>
        <v>38</v>
      </c>
      <c r="F58" s="400"/>
      <c r="G58" s="272">
        <f>J58*J$13</f>
        <v>9750</v>
      </c>
      <c r="H58" s="47"/>
      <c r="I58" s="272"/>
      <c r="J58" s="45">
        <f>'SLED WatchDog Support'!J58</f>
        <v>65000</v>
      </c>
      <c r="K58" s="123" t="s">
        <v>5987</v>
      </c>
      <c r="L58" s="422">
        <f>J58*O$13</f>
        <v>23400</v>
      </c>
      <c r="M58" s="123" t="s">
        <v>5986</v>
      </c>
      <c r="N58" s="422">
        <f>J58*P$13</f>
        <v>32500</v>
      </c>
      <c r="T58" s="107"/>
      <c r="U58" s="107"/>
    </row>
    <row r="59" spans="2:21" s="127" customFormat="1" ht="15" customHeight="1" x14ac:dyDescent="0.15">
      <c r="B59" s="123" t="s">
        <v>5985</v>
      </c>
      <c r="C59" s="400" t="s">
        <v>5984</v>
      </c>
      <c r="D59" s="129" t="s">
        <v>5983</v>
      </c>
      <c r="E59" s="400">
        <f>LEN(D59)</f>
        <v>38</v>
      </c>
      <c r="F59" s="400"/>
      <c r="G59" s="272">
        <f>J59*J$13</f>
        <v>10500</v>
      </c>
      <c r="H59" s="47"/>
      <c r="I59" s="272"/>
      <c r="J59" s="45">
        <f>'SLED WatchDog Support'!J59</f>
        <v>70000</v>
      </c>
      <c r="K59" s="123" t="s">
        <v>5982</v>
      </c>
      <c r="L59" s="422">
        <f>J59*O$13</f>
        <v>25200</v>
      </c>
      <c r="M59" s="123" t="s">
        <v>5981</v>
      </c>
      <c r="N59" s="422">
        <f>J59*P$13</f>
        <v>35000</v>
      </c>
      <c r="T59" s="107"/>
      <c r="U59" s="107"/>
    </row>
    <row r="60" spans="2:21" s="127" customFormat="1" ht="15" customHeight="1" x14ac:dyDescent="0.15">
      <c r="B60" s="123" t="s">
        <v>5980</v>
      </c>
      <c r="C60" s="400" t="s">
        <v>5979</v>
      </c>
      <c r="D60" s="129" t="s">
        <v>5978</v>
      </c>
      <c r="E60" s="400">
        <f>LEN(D60)</f>
        <v>38</v>
      </c>
      <c r="F60" s="400"/>
      <c r="G60" s="272">
        <f>J60*J$13</f>
        <v>11250</v>
      </c>
      <c r="H60" s="47"/>
      <c r="I60" s="272"/>
      <c r="J60" s="45">
        <f>'SLED WatchDog Support'!J60</f>
        <v>75000</v>
      </c>
      <c r="K60" s="123" t="s">
        <v>5977</v>
      </c>
      <c r="L60" s="422">
        <f>J60*O$13</f>
        <v>27000</v>
      </c>
      <c r="M60" s="123" t="s">
        <v>5976</v>
      </c>
      <c r="N60" s="422">
        <f>J60*P$13</f>
        <v>37500</v>
      </c>
      <c r="T60" s="107"/>
      <c r="U60" s="107"/>
    </row>
    <row r="61" spans="2:21" s="127" customFormat="1" ht="15" customHeight="1" x14ac:dyDescent="0.15">
      <c r="B61" s="123" t="s">
        <v>5975</v>
      </c>
      <c r="C61" s="400" t="s">
        <v>5974</v>
      </c>
      <c r="D61" s="129" t="s">
        <v>5973</v>
      </c>
      <c r="E61" s="400">
        <f>LEN(D61)</f>
        <v>38</v>
      </c>
      <c r="F61" s="400"/>
      <c r="G61" s="272">
        <f>J61*J$13</f>
        <v>12000</v>
      </c>
      <c r="H61" s="47"/>
      <c r="I61" s="272"/>
      <c r="J61" s="45">
        <f>'SLED WatchDog Support'!J61</f>
        <v>80000</v>
      </c>
      <c r="K61" s="123" t="s">
        <v>5972</v>
      </c>
      <c r="L61" s="422">
        <f>J61*O$13</f>
        <v>28800</v>
      </c>
      <c r="M61" s="123" t="s">
        <v>5971</v>
      </c>
      <c r="N61" s="422">
        <f>J61*P$13</f>
        <v>40000</v>
      </c>
      <c r="T61" s="107"/>
      <c r="U61" s="107"/>
    </row>
    <row r="62" spans="2:21" s="127" customFormat="1" ht="15" customHeight="1" x14ac:dyDescent="0.15">
      <c r="B62" s="123" t="s">
        <v>5970</v>
      </c>
      <c r="C62" s="400" t="s">
        <v>5969</v>
      </c>
      <c r="D62" s="129" t="s">
        <v>5968</v>
      </c>
      <c r="E62" s="400">
        <f>LEN(D62)</f>
        <v>38</v>
      </c>
      <c r="F62" s="400"/>
      <c r="G62" s="272">
        <f>J62*J$13</f>
        <v>12750</v>
      </c>
      <c r="H62" s="47"/>
      <c r="I62" s="272"/>
      <c r="J62" s="45">
        <f>'SLED WatchDog Support'!J62</f>
        <v>85000</v>
      </c>
      <c r="K62" s="123" t="s">
        <v>5967</v>
      </c>
      <c r="L62" s="422">
        <f>J62*O$13</f>
        <v>30600</v>
      </c>
      <c r="M62" s="123" t="s">
        <v>5966</v>
      </c>
      <c r="N62" s="422">
        <f>J62*P$13</f>
        <v>42500</v>
      </c>
      <c r="T62" s="107"/>
      <c r="U62" s="107"/>
    </row>
    <row r="63" spans="2:21" s="127" customFormat="1" ht="15" customHeight="1" x14ac:dyDescent="0.15">
      <c r="B63" s="123" t="s">
        <v>5965</v>
      </c>
      <c r="C63" s="400" t="s">
        <v>5964</v>
      </c>
      <c r="D63" s="129" t="s">
        <v>5963</v>
      </c>
      <c r="E63" s="400">
        <f>LEN(D63)</f>
        <v>38</v>
      </c>
      <c r="F63" s="400"/>
      <c r="G63" s="272">
        <f>J63*J$13</f>
        <v>13500</v>
      </c>
      <c r="H63" s="47"/>
      <c r="I63" s="272"/>
      <c r="J63" s="45">
        <f>'SLED WatchDog Support'!J63</f>
        <v>90000</v>
      </c>
      <c r="K63" s="123" t="s">
        <v>5962</v>
      </c>
      <c r="L63" s="422">
        <f>J63*O$13</f>
        <v>32400</v>
      </c>
      <c r="M63" s="123" t="s">
        <v>5961</v>
      </c>
      <c r="N63" s="422">
        <f>J63*P$13</f>
        <v>45000</v>
      </c>
      <c r="T63" s="107"/>
      <c r="U63" s="107"/>
    </row>
    <row r="64" spans="2:21" s="127" customFormat="1" ht="15" customHeight="1" thickBot="1" x14ac:dyDescent="0.2">
      <c r="B64" s="123"/>
      <c r="C64" s="400"/>
      <c r="D64" s="400"/>
      <c r="E64" s="400"/>
      <c r="F64" s="400"/>
      <c r="G64" s="272"/>
      <c r="H64" s="47"/>
      <c r="I64" s="272"/>
      <c r="J64" s="48"/>
      <c r="K64" s="123"/>
      <c r="L64" s="422"/>
      <c r="M64" s="123"/>
      <c r="N64" s="422"/>
      <c r="T64" s="107"/>
      <c r="U64" s="107"/>
    </row>
    <row r="65" spans="1:21" s="127" customFormat="1" ht="15" customHeight="1" thickTop="1" x14ac:dyDescent="0.15">
      <c r="A65" s="437"/>
      <c r="B65" s="432"/>
      <c r="C65" s="436"/>
      <c r="D65" s="436"/>
      <c r="E65" s="436"/>
      <c r="F65" s="436"/>
      <c r="G65" s="434"/>
      <c r="H65" s="435"/>
      <c r="I65" s="434"/>
      <c r="J65" s="433"/>
      <c r="K65" s="432"/>
      <c r="L65" s="431"/>
      <c r="M65" s="432"/>
      <c r="N65" s="431"/>
      <c r="T65" s="107"/>
      <c r="U65" s="107"/>
    </row>
    <row r="66" spans="1:21" s="127" customFormat="1" ht="15" customHeight="1" x14ac:dyDescent="0.2">
      <c r="B66" s="123" t="s">
        <v>5960</v>
      </c>
      <c r="C66" s="428" t="s">
        <v>5959</v>
      </c>
      <c r="D66" s="430" t="s">
        <v>5958</v>
      </c>
      <c r="E66" s="427">
        <f>LEN(D66)</f>
        <v>39</v>
      </c>
      <c r="F66" s="427"/>
      <c r="G66" s="272">
        <v>750</v>
      </c>
      <c r="H66" s="47"/>
      <c r="I66" s="272"/>
      <c r="J66" s="48"/>
      <c r="K66" s="123" t="s">
        <v>5957</v>
      </c>
      <c r="L66" s="422">
        <v>1799</v>
      </c>
      <c r="M66" s="123" t="s">
        <v>5956</v>
      </c>
      <c r="N66" s="422">
        <v>2498</v>
      </c>
      <c r="T66" s="107"/>
      <c r="U66" s="107"/>
    </row>
    <row r="67" spans="1:21" s="127" customFormat="1" ht="15" customHeight="1" x14ac:dyDescent="0.2">
      <c r="B67" s="123" t="s">
        <v>5955</v>
      </c>
      <c r="C67" s="428" t="s">
        <v>5954</v>
      </c>
      <c r="D67" s="430" t="s">
        <v>5953</v>
      </c>
      <c r="E67" s="427">
        <f>LEN(D67)</f>
        <v>39</v>
      </c>
      <c r="F67" s="427"/>
      <c r="G67" s="272">
        <v>1500</v>
      </c>
      <c r="H67" s="47"/>
      <c r="I67" s="272"/>
      <c r="J67" s="48"/>
      <c r="K67" s="123" t="s">
        <v>5952</v>
      </c>
      <c r="L67" s="422">
        <v>3599</v>
      </c>
      <c r="M67" s="123" t="s">
        <v>5951</v>
      </c>
      <c r="N67" s="422">
        <v>4998</v>
      </c>
      <c r="T67" s="107"/>
      <c r="U67" s="107"/>
    </row>
    <row r="68" spans="1:21" s="127" customFormat="1" ht="15" customHeight="1" x14ac:dyDescent="0.15">
      <c r="B68" s="123" t="s">
        <v>5944</v>
      </c>
      <c r="C68" s="428" t="s">
        <v>5943</v>
      </c>
      <c r="D68" s="429" t="s">
        <v>5950</v>
      </c>
      <c r="E68" s="427">
        <f>LEN(D68)</f>
        <v>38</v>
      </c>
      <c r="F68" s="427"/>
      <c r="G68" s="272">
        <v>15</v>
      </c>
      <c r="H68" s="47"/>
      <c r="I68" s="272"/>
      <c r="J68" s="48"/>
      <c r="K68" s="123" t="s">
        <v>5941</v>
      </c>
      <c r="L68" s="422">
        <v>36</v>
      </c>
      <c r="M68" s="123" t="s">
        <v>5940</v>
      </c>
      <c r="N68" s="422">
        <v>50</v>
      </c>
      <c r="T68" s="107"/>
      <c r="U68" s="107"/>
    </row>
    <row r="69" spans="1:21" s="127" customFormat="1" ht="15" customHeight="1" x14ac:dyDescent="0.15">
      <c r="B69" s="123"/>
      <c r="C69" s="400"/>
      <c r="D69" s="129"/>
      <c r="E69" s="400"/>
      <c r="F69" s="400"/>
      <c r="G69" s="272"/>
      <c r="H69" s="47"/>
      <c r="I69" s="272"/>
      <c r="J69" s="48"/>
      <c r="K69" s="123"/>
      <c r="L69" s="422"/>
      <c r="M69" s="123"/>
      <c r="N69" s="422"/>
      <c r="T69" s="107"/>
      <c r="U69" s="107"/>
    </row>
    <row r="70" spans="1:21" s="127" customFormat="1" ht="15" customHeight="1" x14ac:dyDescent="0.15">
      <c r="B70" s="123" t="s">
        <v>5949</v>
      </c>
      <c r="C70" s="82" t="s">
        <v>5948</v>
      </c>
      <c r="D70" s="82" t="s">
        <v>5947</v>
      </c>
      <c r="E70" s="427">
        <f>LEN(D70)</f>
        <v>36</v>
      </c>
      <c r="F70" s="427"/>
      <c r="G70" s="272">
        <v>150</v>
      </c>
      <c r="H70" s="47"/>
      <c r="I70" s="272"/>
      <c r="J70" s="48"/>
      <c r="K70" s="123" t="s">
        <v>5946</v>
      </c>
      <c r="L70" s="422">
        <v>359</v>
      </c>
      <c r="M70" s="123" t="s">
        <v>5945</v>
      </c>
      <c r="N70" s="422">
        <v>498</v>
      </c>
      <c r="T70" s="107"/>
      <c r="U70" s="107"/>
    </row>
    <row r="71" spans="1:21" s="127" customFormat="1" ht="15" customHeight="1" x14ac:dyDescent="0.15">
      <c r="B71" s="123" t="s">
        <v>5944</v>
      </c>
      <c r="C71" s="428" t="s">
        <v>5943</v>
      </c>
      <c r="D71" s="428" t="s">
        <v>5942</v>
      </c>
      <c r="E71" s="427">
        <f>LEN(D71)</f>
        <v>38</v>
      </c>
      <c r="F71" s="427"/>
      <c r="G71" s="272">
        <v>15</v>
      </c>
      <c r="H71" s="47"/>
      <c r="I71" s="272"/>
      <c r="J71" s="48"/>
      <c r="K71" s="123" t="s">
        <v>5941</v>
      </c>
      <c r="L71" s="422">
        <v>36</v>
      </c>
      <c r="M71" s="123" t="s">
        <v>5940</v>
      </c>
      <c r="N71" s="422">
        <v>50</v>
      </c>
      <c r="T71" s="107"/>
      <c r="U71" s="107"/>
    </row>
    <row r="72" spans="1:21" s="127" customFormat="1" ht="15" customHeight="1" x14ac:dyDescent="0.15">
      <c r="B72" s="123"/>
      <c r="C72" s="400"/>
      <c r="D72" s="129"/>
      <c r="E72" s="400"/>
      <c r="F72" s="400"/>
      <c r="G72" s="272"/>
      <c r="H72" s="47"/>
      <c r="I72" s="272"/>
      <c r="J72" s="45"/>
      <c r="K72" s="123"/>
      <c r="L72" s="422"/>
      <c r="M72" s="123"/>
      <c r="N72" s="422"/>
      <c r="T72" s="107"/>
      <c r="U72" s="107"/>
    </row>
    <row r="73" spans="1:21" s="127" customFormat="1" ht="15" customHeight="1" x14ac:dyDescent="0.15">
      <c r="A73" s="112" t="s">
        <v>5610</v>
      </c>
      <c r="B73" s="112"/>
      <c r="C73" s="122"/>
      <c r="D73" s="122"/>
      <c r="E73" s="122"/>
      <c r="F73" s="122"/>
      <c r="G73" s="122"/>
      <c r="H73" s="47"/>
      <c r="I73" s="272"/>
      <c r="J73" s="45"/>
      <c r="K73" s="123"/>
      <c r="L73" s="422"/>
      <c r="M73" s="123"/>
      <c r="N73" s="422"/>
      <c r="T73" s="107"/>
      <c r="U73" s="107"/>
    </row>
    <row r="74" spans="1:21" s="127" customFormat="1" ht="15" customHeight="1" x14ac:dyDescent="0.15">
      <c r="B74" s="123" t="s">
        <v>5939</v>
      </c>
      <c r="C74" s="400" t="s">
        <v>5938</v>
      </c>
      <c r="D74" s="400" t="s">
        <v>5937</v>
      </c>
      <c r="E74" s="400">
        <f>LEN(D74)</f>
        <v>36</v>
      </c>
      <c r="F74" s="400"/>
      <c r="G74" s="272">
        <f>ROUNDUP(J74*J$13,0)</f>
        <v>150</v>
      </c>
      <c r="H74" s="47"/>
      <c r="I74" s="272"/>
      <c r="J74" s="45">
        <v>995</v>
      </c>
      <c r="K74" s="123" t="s">
        <v>5936</v>
      </c>
      <c r="L74" s="272">
        <f>ROUNDUP(J74*O$13,0)</f>
        <v>359</v>
      </c>
      <c r="M74" s="123" t="s">
        <v>5935</v>
      </c>
      <c r="N74" s="422">
        <f>ROUNDUP(J74*P$13,0)</f>
        <v>498</v>
      </c>
      <c r="T74" s="107"/>
      <c r="U74" s="107"/>
    </row>
    <row r="75" spans="1:21" s="127" customFormat="1" ht="15" customHeight="1" x14ac:dyDescent="0.15">
      <c r="B75" s="123" t="s">
        <v>5934</v>
      </c>
      <c r="C75" s="400" t="s">
        <v>5933</v>
      </c>
      <c r="D75" s="400" t="s">
        <v>5932</v>
      </c>
      <c r="E75" s="400">
        <f>LEN(D75)</f>
        <v>35</v>
      </c>
      <c r="F75" s="400"/>
      <c r="G75" s="272">
        <f>ROUNDUP(J75*J$13,0)</f>
        <v>15</v>
      </c>
      <c r="H75" s="47"/>
      <c r="I75" s="272"/>
      <c r="J75" s="45">
        <v>100</v>
      </c>
      <c r="K75" s="123" t="s">
        <v>5931</v>
      </c>
      <c r="L75" s="272">
        <f>ROUNDUP(J75*O$13,0)</f>
        <v>36</v>
      </c>
      <c r="M75" s="123" t="s">
        <v>5930</v>
      </c>
      <c r="N75" s="422">
        <f>ROUNDUP(J75*P$13,0)</f>
        <v>50</v>
      </c>
      <c r="T75" s="107"/>
      <c r="U75" s="107"/>
    </row>
    <row r="76" spans="1:21" s="127" customFormat="1" ht="15" customHeight="1" x14ac:dyDescent="0.15">
      <c r="B76" s="123"/>
      <c r="C76" s="400"/>
      <c r="D76" s="129"/>
      <c r="E76" s="400"/>
      <c r="F76" s="400"/>
      <c r="G76" s="272"/>
      <c r="H76" s="47"/>
      <c r="I76" s="272"/>
      <c r="J76" s="45"/>
      <c r="K76" s="123"/>
      <c r="L76" s="422"/>
      <c r="M76" s="123"/>
      <c r="N76" s="422"/>
      <c r="T76" s="107"/>
      <c r="U76" s="107"/>
    </row>
    <row r="77" spans="1:21" s="127" customFormat="1" ht="15" customHeight="1" x14ac:dyDescent="0.15">
      <c r="B77" s="123"/>
      <c r="C77" s="400"/>
      <c r="D77" s="400"/>
      <c r="E77" s="400"/>
      <c r="F77" s="400"/>
      <c r="G77" s="88"/>
      <c r="H77" s="47"/>
      <c r="I77" s="272"/>
      <c r="J77" s="48"/>
      <c r="K77" s="123"/>
      <c r="M77" s="123"/>
      <c r="T77" s="107"/>
      <c r="U77" s="107"/>
    </row>
    <row r="78" spans="1:21" s="127" customFormat="1" x14ac:dyDescent="0.15">
      <c r="A78" s="112" t="s">
        <v>30</v>
      </c>
      <c r="B78" s="112"/>
      <c r="C78" s="112"/>
      <c r="D78" s="122"/>
      <c r="E78" s="122"/>
      <c r="F78" s="122"/>
      <c r="G78" s="122"/>
      <c r="H78" s="121"/>
    </row>
    <row r="79" spans="1:21" s="127" customFormat="1" x14ac:dyDescent="0.15">
      <c r="A79" s="134"/>
      <c r="B79" s="134"/>
      <c r="C79" s="129"/>
      <c r="D79" s="129"/>
      <c r="E79" s="129"/>
      <c r="F79" s="129"/>
    </row>
    <row r="80" spans="1:21" x14ac:dyDescent="0.15">
      <c r="A80" s="401"/>
      <c r="B80" s="131" t="s">
        <v>5599</v>
      </c>
      <c r="C80" s="401" t="s">
        <v>5598</v>
      </c>
      <c r="D80" s="131"/>
      <c r="E80" s="131"/>
      <c r="F80" s="131"/>
      <c r="G80" s="401"/>
      <c r="H80" s="401"/>
      <c r="I80" s="401"/>
      <c r="J80" s="41">
        <v>0.12</v>
      </c>
      <c r="O80" s="41">
        <v>0.27</v>
      </c>
      <c r="P80" s="41">
        <v>0.35</v>
      </c>
    </row>
    <row r="81" spans="1:16" ht="14" thickBot="1" x14ac:dyDescent="0.2">
      <c r="A81" s="401"/>
      <c r="B81" s="131"/>
      <c r="C81" s="401"/>
      <c r="D81" s="401"/>
      <c r="E81" s="401"/>
      <c r="F81" s="401"/>
      <c r="G81" s="401"/>
      <c r="H81" s="401"/>
      <c r="I81" s="401"/>
    </row>
    <row r="82" spans="1:16" ht="49" thickBot="1" x14ac:dyDescent="0.2">
      <c r="A82" s="401"/>
      <c r="D82" s="401"/>
      <c r="E82" s="401"/>
      <c r="F82" s="401"/>
      <c r="G82" s="133" t="s">
        <v>1225</v>
      </c>
      <c r="H82" s="401"/>
      <c r="I82" s="401"/>
      <c r="J82" s="155"/>
      <c r="K82" s="417" t="s">
        <v>1226</v>
      </c>
      <c r="L82" s="418"/>
      <c r="M82" s="418"/>
      <c r="N82" s="419"/>
      <c r="O82" s="155"/>
      <c r="P82" s="155"/>
    </row>
    <row r="83" spans="1:16" x14ac:dyDescent="0.15">
      <c r="A83" s="120"/>
      <c r="B83" s="119"/>
      <c r="C83" s="401"/>
      <c r="D83" s="401"/>
      <c r="E83" s="401"/>
      <c r="F83" s="401"/>
      <c r="G83" s="401"/>
      <c r="H83" s="401"/>
    </row>
    <row r="84" spans="1:16" x14ac:dyDescent="0.15">
      <c r="A84" s="118" t="s">
        <v>99</v>
      </c>
      <c r="B84" s="117" t="s">
        <v>290</v>
      </c>
      <c r="C84" s="116" t="s">
        <v>100</v>
      </c>
      <c r="D84" s="116"/>
      <c r="E84" s="116"/>
      <c r="F84" s="116"/>
      <c r="G84" s="115" t="s">
        <v>102</v>
      </c>
      <c r="H84" s="115"/>
      <c r="K84" s="132" t="s">
        <v>1228</v>
      </c>
      <c r="L84" s="132" t="s">
        <v>102</v>
      </c>
      <c r="M84" s="132" t="s">
        <v>1229</v>
      </c>
      <c r="N84" s="132" t="s">
        <v>102</v>
      </c>
    </row>
    <row r="85" spans="1:16" x14ac:dyDescent="0.15">
      <c r="A85" s="401"/>
      <c r="B85" s="131"/>
      <c r="C85" s="401"/>
      <c r="D85" s="401"/>
      <c r="E85" s="401"/>
      <c r="F85" s="401"/>
      <c r="G85" s="3"/>
      <c r="H85" s="401"/>
      <c r="I85" s="401"/>
    </row>
    <row r="86" spans="1:16" x14ac:dyDescent="0.15">
      <c r="A86" s="401"/>
      <c r="B86" s="123" t="s">
        <v>5929</v>
      </c>
      <c r="C86" s="400" t="s">
        <v>5928</v>
      </c>
      <c r="D86" s="400" t="s">
        <v>5927</v>
      </c>
      <c r="E86" s="400">
        <f>LEN(D86)</f>
        <v>32</v>
      </c>
      <c r="G86" s="13">
        <f>+J86*J80</f>
        <v>120</v>
      </c>
      <c r="H86" s="401"/>
      <c r="I86" s="401"/>
      <c r="J86" s="45">
        <f>'SLED WatchDog Support'!J86</f>
        <v>1000</v>
      </c>
      <c r="K86" s="123" t="s">
        <v>5926</v>
      </c>
      <c r="L86" s="421">
        <f>+J86*O80</f>
        <v>270</v>
      </c>
      <c r="M86" s="124" t="s">
        <v>5925</v>
      </c>
      <c r="N86" s="421">
        <f>+J86*P80</f>
        <v>350</v>
      </c>
    </row>
    <row r="87" spans="1:16" x14ac:dyDescent="0.15">
      <c r="A87" s="107"/>
      <c r="B87" s="123" t="s">
        <v>5924</v>
      </c>
      <c r="C87" s="400" t="s">
        <v>5923</v>
      </c>
      <c r="D87" s="400" t="s">
        <v>5922</v>
      </c>
      <c r="E87" s="400">
        <f>LEN(D87)</f>
        <v>32</v>
      </c>
      <c r="G87" s="13">
        <f>+J87*J80</f>
        <v>300</v>
      </c>
      <c r="H87" s="43"/>
      <c r="J87" s="45">
        <f>'SLED WatchDog Support'!J87</f>
        <v>2500</v>
      </c>
      <c r="K87" s="123" t="s">
        <v>5921</v>
      </c>
      <c r="L87" s="421">
        <f>J87*$O$80</f>
        <v>675</v>
      </c>
      <c r="M87" s="124" t="s">
        <v>5920</v>
      </c>
      <c r="N87" s="421">
        <f>J87*$P$80</f>
        <v>875</v>
      </c>
    </row>
    <row r="88" spans="1:16" x14ac:dyDescent="0.15">
      <c r="A88" s="107"/>
      <c r="B88" s="123" t="s">
        <v>5919</v>
      </c>
      <c r="C88" s="400" t="s">
        <v>5918</v>
      </c>
      <c r="D88" s="400" t="s">
        <v>5917</v>
      </c>
      <c r="E88" s="400">
        <f>LEN(D88)</f>
        <v>32</v>
      </c>
      <c r="G88" s="13">
        <f>+J88*J80</f>
        <v>420</v>
      </c>
      <c r="H88" s="43"/>
      <c r="J88" s="45">
        <f>'SLED WatchDog Support'!J88</f>
        <v>3500</v>
      </c>
      <c r="K88" s="123" t="s">
        <v>5916</v>
      </c>
      <c r="L88" s="421">
        <f>J88*$O$80</f>
        <v>945.00000000000011</v>
      </c>
      <c r="M88" s="124" t="s">
        <v>5915</v>
      </c>
      <c r="N88" s="421">
        <f>J88*$P$80</f>
        <v>1225</v>
      </c>
    </row>
    <row r="89" spans="1:16" x14ac:dyDescent="0.15">
      <c r="A89" s="107"/>
      <c r="B89" s="123" t="s">
        <v>5914</v>
      </c>
      <c r="C89" s="400" t="s">
        <v>5913</v>
      </c>
      <c r="D89" s="400" t="s">
        <v>5912</v>
      </c>
      <c r="E89" s="400">
        <f>LEN(D89)</f>
        <v>32</v>
      </c>
      <c r="G89" s="13">
        <f>+J89*J80</f>
        <v>840</v>
      </c>
      <c r="H89" s="43"/>
      <c r="J89" s="45">
        <f>'SLED WatchDog Support'!J89</f>
        <v>7000</v>
      </c>
      <c r="K89" s="123" t="s">
        <v>5911</v>
      </c>
      <c r="L89" s="421">
        <f>J89*$O$80</f>
        <v>1890.0000000000002</v>
      </c>
      <c r="M89" s="124" t="s">
        <v>5910</v>
      </c>
      <c r="N89" s="421">
        <f>J89*$P$80</f>
        <v>2450</v>
      </c>
    </row>
    <row r="90" spans="1:16" x14ac:dyDescent="0.15">
      <c r="A90" s="107"/>
      <c r="B90" s="123" t="s">
        <v>5909</v>
      </c>
      <c r="C90" s="400" t="s">
        <v>5908</v>
      </c>
      <c r="D90" s="400" t="s">
        <v>5907</v>
      </c>
      <c r="E90" s="400">
        <f>LEN(D90)</f>
        <v>32</v>
      </c>
      <c r="G90" s="13">
        <f>+J90*J80</f>
        <v>1560</v>
      </c>
      <c r="H90" s="43"/>
      <c r="J90" s="45">
        <f>'SLED WatchDog Support'!J90</f>
        <v>13000</v>
      </c>
      <c r="K90" s="123" t="s">
        <v>5906</v>
      </c>
      <c r="L90" s="421">
        <f>J90*$O$80</f>
        <v>3510.0000000000005</v>
      </c>
      <c r="M90" s="124" t="s">
        <v>5905</v>
      </c>
      <c r="N90" s="421">
        <f>J90*$P$80</f>
        <v>4550</v>
      </c>
    </row>
    <row r="91" spans="1:16" x14ac:dyDescent="0.15">
      <c r="A91" s="127"/>
      <c r="B91" s="124" t="s">
        <v>5904</v>
      </c>
      <c r="C91" s="129" t="s">
        <v>5903</v>
      </c>
      <c r="D91" s="400" t="s">
        <v>5902</v>
      </c>
      <c r="E91" s="400">
        <f>LEN(D91)</f>
        <v>32</v>
      </c>
      <c r="G91" s="272">
        <f>+J91*J80</f>
        <v>3600</v>
      </c>
      <c r="H91" s="47"/>
      <c r="I91" s="127"/>
      <c r="J91" s="45">
        <f>'SLED WatchDog Support'!J91</f>
        <v>30000</v>
      </c>
      <c r="K91" s="124" t="s">
        <v>5901</v>
      </c>
      <c r="L91" s="421">
        <f>J91*$O$80</f>
        <v>8100.0000000000009</v>
      </c>
      <c r="M91" s="124" t="s">
        <v>5900</v>
      </c>
      <c r="N91" s="421">
        <f>J91*$P$80</f>
        <v>10500</v>
      </c>
    </row>
    <row r="92" spans="1:16" x14ac:dyDescent="0.15">
      <c r="A92" s="127"/>
      <c r="B92" s="124" t="s">
        <v>5899</v>
      </c>
      <c r="C92" s="129" t="s">
        <v>5898</v>
      </c>
      <c r="D92" s="400" t="s">
        <v>5897</v>
      </c>
      <c r="E92" s="400">
        <f>LEN(D92)</f>
        <v>32</v>
      </c>
      <c r="G92" s="272">
        <f>+J92*J80</f>
        <v>6000</v>
      </c>
      <c r="H92" s="47"/>
      <c r="I92" s="127"/>
      <c r="J92" s="45">
        <f>'SLED WatchDog Support'!J92</f>
        <v>50000</v>
      </c>
      <c r="K92" s="124" t="s">
        <v>5896</v>
      </c>
      <c r="L92" s="421">
        <f>J92*$O$80</f>
        <v>13500</v>
      </c>
      <c r="M92" s="124" t="s">
        <v>5895</v>
      </c>
      <c r="N92" s="421">
        <f>J92*$P$80</f>
        <v>17500</v>
      </c>
    </row>
    <row r="93" spans="1:16" x14ac:dyDescent="0.15">
      <c r="A93" s="127"/>
      <c r="B93" s="124" t="s">
        <v>5894</v>
      </c>
      <c r="C93" s="129" t="s">
        <v>5893</v>
      </c>
      <c r="D93" s="400" t="s">
        <v>5892</v>
      </c>
      <c r="E93" s="400">
        <f>LEN(D93)</f>
        <v>33</v>
      </c>
      <c r="G93" s="272">
        <f>+J93*J80</f>
        <v>10200</v>
      </c>
      <c r="H93" s="47"/>
      <c r="I93" s="127"/>
      <c r="J93" s="45">
        <f>'SLED WatchDog Support'!J93</f>
        <v>85000</v>
      </c>
      <c r="K93" s="124" t="s">
        <v>5891</v>
      </c>
      <c r="L93" s="421">
        <f>J93*$O$80</f>
        <v>22950</v>
      </c>
      <c r="M93" s="124" t="s">
        <v>5890</v>
      </c>
      <c r="N93" s="421">
        <f>J93*$P$80</f>
        <v>29749.999999999996</v>
      </c>
    </row>
    <row r="94" spans="1:16" x14ac:dyDescent="0.15">
      <c r="A94" s="107"/>
      <c r="B94" s="123" t="s">
        <v>5889</v>
      </c>
      <c r="C94" s="400" t="s">
        <v>5888</v>
      </c>
      <c r="D94" s="400" t="s">
        <v>5887</v>
      </c>
      <c r="E94" s="400">
        <f>LEN(D94)</f>
        <v>35</v>
      </c>
      <c r="G94" s="272">
        <f>+J94*J80</f>
        <v>216</v>
      </c>
      <c r="H94" s="47"/>
      <c r="I94" s="127"/>
      <c r="J94" s="45">
        <f>'SLED WatchDog Support'!J94</f>
        <v>1800</v>
      </c>
      <c r="K94" s="124" t="s">
        <v>5886</v>
      </c>
      <c r="L94" s="421">
        <f>J94*$O$80</f>
        <v>486.00000000000006</v>
      </c>
      <c r="M94" s="124" t="s">
        <v>5885</v>
      </c>
      <c r="N94" s="421">
        <f>J94*$P$80</f>
        <v>630</v>
      </c>
    </row>
    <row r="95" spans="1:16" x14ac:dyDescent="0.15">
      <c r="A95" s="107"/>
      <c r="B95" s="123" t="s">
        <v>5884</v>
      </c>
      <c r="C95" s="400" t="s">
        <v>5883</v>
      </c>
      <c r="D95" s="400" t="s">
        <v>5882</v>
      </c>
      <c r="E95" s="400">
        <f>LEN(D95)</f>
        <v>35</v>
      </c>
      <c r="G95" s="13">
        <f>+J95*J80</f>
        <v>300</v>
      </c>
      <c r="H95" s="43"/>
      <c r="J95" s="45">
        <f>'SLED WatchDog Support'!J95</f>
        <v>2500</v>
      </c>
      <c r="K95" s="124" t="s">
        <v>5881</v>
      </c>
      <c r="L95" s="421">
        <f>J95*$O$80</f>
        <v>675</v>
      </c>
      <c r="M95" s="124" t="s">
        <v>5880</v>
      </c>
      <c r="N95" s="421">
        <f>J95*$P$80</f>
        <v>875</v>
      </c>
    </row>
    <row r="96" spans="1:16" x14ac:dyDescent="0.15">
      <c r="A96" s="107"/>
      <c r="B96" s="123" t="s">
        <v>5879</v>
      </c>
      <c r="C96" s="400" t="s">
        <v>5878</v>
      </c>
      <c r="D96" s="400" t="s">
        <v>5877</v>
      </c>
      <c r="E96" s="400">
        <f>LEN(D96)</f>
        <v>35</v>
      </c>
      <c r="G96" s="13">
        <f>+J96*J80</f>
        <v>480</v>
      </c>
      <c r="H96" s="43"/>
      <c r="J96" s="45">
        <f>'SLED WatchDog Support'!J96</f>
        <v>4000</v>
      </c>
      <c r="K96" s="124" t="s">
        <v>5876</v>
      </c>
      <c r="L96" s="421">
        <f>J96*$O$80</f>
        <v>1080</v>
      </c>
      <c r="M96" s="124" t="s">
        <v>5875</v>
      </c>
      <c r="N96" s="421">
        <f>J96*$P$80</f>
        <v>1400</v>
      </c>
    </row>
    <row r="97" spans="1:14" x14ac:dyDescent="0.15">
      <c r="A97" s="107"/>
      <c r="B97" s="123" t="s">
        <v>5874</v>
      </c>
      <c r="C97" s="400" t="s">
        <v>5873</v>
      </c>
      <c r="D97" s="400" t="s">
        <v>5872</v>
      </c>
      <c r="E97" s="400">
        <f>LEN(D97)</f>
        <v>36</v>
      </c>
      <c r="G97" s="13">
        <f>+J97*J80</f>
        <v>840</v>
      </c>
      <c r="H97" s="43"/>
      <c r="J97" s="45">
        <f>'SLED WatchDog Support'!J97</f>
        <v>7000</v>
      </c>
      <c r="K97" s="124" t="s">
        <v>5871</v>
      </c>
      <c r="L97" s="421">
        <f>J97*$O$80</f>
        <v>1890.0000000000002</v>
      </c>
      <c r="M97" s="124" t="s">
        <v>5870</v>
      </c>
      <c r="N97" s="421">
        <f>J97*$P$80</f>
        <v>2450</v>
      </c>
    </row>
    <row r="98" spans="1:14" x14ac:dyDescent="0.15">
      <c r="A98" s="107"/>
      <c r="B98" s="123" t="s">
        <v>5869</v>
      </c>
      <c r="C98" s="400" t="s">
        <v>5868</v>
      </c>
      <c r="D98" s="400" t="s">
        <v>5867</v>
      </c>
      <c r="E98" s="400">
        <f>LEN(D98)</f>
        <v>36</v>
      </c>
      <c r="G98" s="13">
        <f>+J98*J80</f>
        <v>2400</v>
      </c>
      <c r="H98" s="43"/>
      <c r="I98" s="13"/>
      <c r="J98" s="45">
        <f>'SLED WatchDog Support'!J98</f>
        <v>20000</v>
      </c>
      <c r="K98" s="124" t="s">
        <v>5866</v>
      </c>
      <c r="L98" s="421">
        <f>J98*$O$80</f>
        <v>5400</v>
      </c>
      <c r="M98" s="124" t="s">
        <v>5865</v>
      </c>
      <c r="N98" s="421">
        <f>J98*$P$80</f>
        <v>7000</v>
      </c>
    </row>
    <row r="99" spans="1:14" x14ac:dyDescent="0.15">
      <c r="A99" s="107"/>
      <c r="B99" s="123" t="s">
        <v>5864</v>
      </c>
      <c r="C99" s="400" t="s">
        <v>5863</v>
      </c>
      <c r="D99" s="400" t="s">
        <v>5862</v>
      </c>
      <c r="E99" s="400">
        <f>LEN(D99)</f>
        <v>36</v>
      </c>
      <c r="G99" s="13">
        <f>+J99*J80</f>
        <v>2880</v>
      </c>
      <c r="H99" s="43"/>
      <c r="I99" s="13"/>
      <c r="J99" s="45">
        <f>'SLED WatchDog Support'!J99</f>
        <v>24000</v>
      </c>
      <c r="K99" s="124" t="s">
        <v>5861</v>
      </c>
      <c r="L99" s="421">
        <f>J99*$O$80</f>
        <v>6480</v>
      </c>
      <c r="M99" s="124" t="s">
        <v>5860</v>
      </c>
      <c r="N99" s="421">
        <f>J99*$P$80</f>
        <v>8400</v>
      </c>
    </row>
    <row r="100" spans="1:14" x14ac:dyDescent="0.15">
      <c r="A100" s="107"/>
      <c r="B100" s="124" t="s">
        <v>5859</v>
      </c>
      <c r="C100" s="400" t="s">
        <v>5858</v>
      </c>
      <c r="D100" s="400" t="s">
        <v>5857</v>
      </c>
      <c r="E100" s="400">
        <f>LEN(D100)</f>
        <v>37</v>
      </c>
      <c r="G100" s="13">
        <f>+J100*J80</f>
        <v>4800</v>
      </c>
      <c r="H100" s="43"/>
      <c r="I100" s="13"/>
      <c r="J100" s="45">
        <f>'SLED WatchDog Support'!J100</f>
        <v>40000</v>
      </c>
      <c r="K100" s="124" t="s">
        <v>5856</v>
      </c>
      <c r="L100" s="421">
        <f>J100*$O$80</f>
        <v>10800</v>
      </c>
      <c r="M100" s="124" t="s">
        <v>5855</v>
      </c>
      <c r="N100" s="421">
        <f>J100*$P$80</f>
        <v>14000</v>
      </c>
    </row>
    <row r="101" spans="1:14" x14ac:dyDescent="0.15">
      <c r="A101" s="107"/>
      <c r="B101" s="123"/>
      <c r="G101" s="13"/>
      <c r="H101" s="13"/>
      <c r="I101" s="13"/>
    </row>
    <row r="103" spans="1:14" x14ac:dyDescent="0.15">
      <c r="A103" s="112" t="s">
        <v>281</v>
      </c>
      <c r="B103" s="112"/>
      <c r="C103" s="111"/>
      <c r="D103" s="111"/>
      <c r="E103" s="111"/>
      <c r="F103" s="111"/>
      <c r="G103" s="110"/>
      <c r="H103" s="110"/>
    </row>
    <row r="104" spans="1:14" x14ac:dyDescent="0.15">
      <c r="A104" s="415" t="s">
        <v>282</v>
      </c>
      <c r="B104" s="415"/>
      <c r="C104" s="415"/>
      <c r="D104" s="415"/>
      <c r="E104" s="415"/>
      <c r="F104" s="415"/>
      <c r="G104" s="415"/>
      <c r="H104" s="415"/>
      <c r="I104" s="416"/>
      <c r="J104" s="416"/>
      <c r="K104" s="416"/>
      <c r="L104" s="416"/>
      <c r="M104" s="416"/>
    </row>
  </sheetData>
  <mergeCells count="5">
    <mergeCell ref="A104:H104"/>
    <mergeCell ref="I104:M104"/>
    <mergeCell ref="A11:I11"/>
    <mergeCell ref="K14:N14"/>
    <mergeCell ref="K82:N82"/>
  </mergeCells>
  <pageMargins left="0.7" right="0.7" top="0.75" bottom="0.75" header="0.3" footer="0.3"/>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405"/>
  <sheetViews>
    <sheetView zoomScale="85" zoomScaleNormal="85" zoomScalePageLayoutView="85" workbookViewId="0"/>
  </sheetViews>
  <sheetFormatPr baseColWidth="10" defaultColWidth="8.6640625" defaultRowHeight="13" x14ac:dyDescent="0.15"/>
  <cols>
    <col min="1" max="1" width="17" style="109" customWidth="1"/>
    <col min="2" max="2" width="19" style="108" customWidth="1"/>
    <col min="3" max="3" width="105.5" style="349" customWidth="1"/>
    <col min="4" max="4" width="47.1640625" style="349" hidden="1" customWidth="1"/>
    <col min="5" max="5" width="5.6640625" style="349" hidden="1" customWidth="1"/>
    <col min="6" max="6" width="16.6640625" style="107" customWidth="1"/>
    <col min="7" max="7" width="18.6640625" style="107" customWidth="1"/>
    <col min="8" max="9" width="16.6640625" style="107" hidden="1" customWidth="1"/>
    <col min="10" max="13" width="16.6640625" style="107" customWidth="1"/>
    <col min="14" max="14" width="7.33203125" style="107" hidden="1" customWidth="1"/>
    <col min="15" max="15" width="8.1640625" style="107" hidden="1" customWidth="1"/>
    <col min="16" max="16" width="10.33203125" style="107" hidden="1" customWidth="1"/>
    <col min="17" max="17" width="8.6640625" style="107" hidden="1" customWidth="1"/>
    <col min="18" max="16384" width="8.6640625" style="107"/>
  </cols>
  <sheetData>
    <row r="1" spans="1:15" x14ac:dyDescent="0.15">
      <c r="C1" s="363"/>
      <c r="D1" s="363"/>
      <c r="E1" s="363"/>
      <c r="F1" s="107" t="s">
        <v>0</v>
      </c>
    </row>
    <row r="2" spans="1:15" x14ac:dyDescent="0.15">
      <c r="C2" s="363"/>
      <c r="D2" s="363"/>
      <c r="E2" s="363"/>
      <c r="F2" s="107" t="s">
        <v>1</v>
      </c>
    </row>
    <row r="3" spans="1:15" x14ac:dyDescent="0.15">
      <c r="C3" s="363"/>
      <c r="D3" s="363"/>
      <c r="E3" s="363"/>
      <c r="F3" s="107" t="s">
        <v>2</v>
      </c>
    </row>
    <row r="5" spans="1:15" s="151" customFormat="1" ht="18" x14ac:dyDescent="0.15">
      <c r="A5" s="154" t="s">
        <v>1215</v>
      </c>
      <c r="B5" s="154"/>
      <c r="C5" s="153"/>
      <c r="D5" s="153"/>
      <c r="E5" s="153"/>
      <c r="F5" s="152"/>
      <c r="G5" s="152"/>
    </row>
    <row r="6" spans="1:15" x14ac:dyDescent="0.15">
      <c r="A6" s="107" t="str">
        <f>'AP &amp; Controller Hardware'!A6</f>
        <v>Effective on December 1st 2015</v>
      </c>
      <c r="B6" s="107"/>
      <c r="C6" s="363"/>
      <c r="D6" s="363"/>
      <c r="E6" s="363"/>
    </row>
    <row r="7" spans="1:15" x14ac:dyDescent="0.15">
      <c r="A7" s="107" t="str">
        <f>'AP &amp; Controller Hardware'!A8</f>
        <v>Version: 20151201_rev1</v>
      </c>
      <c r="B7" s="107"/>
      <c r="C7" s="363"/>
      <c r="D7" s="363"/>
      <c r="E7" s="363"/>
    </row>
    <row r="9" spans="1:15" ht="16" x14ac:dyDescent="0.15">
      <c r="A9" s="178" t="s">
        <v>1216</v>
      </c>
      <c r="B9" s="110"/>
      <c r="C9" s="122"/>
      <c r="D9" s="122"/>
      <c r="E9" s="122"/>
      <c r="F9" s="121"/>
      <c r="G9" s="121"/>
      <c r="H9" s="121"/>
    </row>
    <row r="10" spans="1:15" x14ac:dyDescent="0.15">
      <c r="A10" s="420"/>
      <c r="B10" s="420"/>
      <c r="C10" s="420"/>
      <c r="D10" s="420"/>
      <c r="E10" s="420"/>
      <c r="F10" s="420"/>
      <c r="G10" s="420"/>
      <c r="H10" s="420"/>
    </row>
    <row r="11" spans="1:15" x14ac:dyDescent="0.15">
      <c r="A11" s="364"/>
      <c r="B11" s="364"/>
      <c r="C11" s="131"/>
      <c r="D11" s="131"/>
      <c r="E11" s="131"/>
      <c r="F11" s="364"/>
      <c r="G11" s="364"/>
      <c r="H11" s="364"/>
      <c r="N11" s="123" t="s">
        <v>1217</v>
      </c>
      <c r="O11" s="123" t="s">
        <v>1218</v>
      </c>
    </row>
    <row r="12" spans="1:15" ht="48" x14ac:dyDescent="0.15">
      <c r="A12" s="364"/>
      <c r="B12" s="131" t="s">
        <v>1219</v>
      </c>
      <c r="C12" s="364" t="s">
        <v>1220</v>
      </c>
      <c r="D12" s="364"/>
      <c r="E12" s="364"/>
      <c r="F12" s="364"/>
      <c r="G12" s="364"/>
      <c r="H12" s="364"/>
      <c r="I12" s="40">
        <v>0.14000000000000001</v>
      </c>
      <c r="N12" s="41">
        <v>0.3</v>
      </c>
      <c r="O12" s="41">
        <v>0.4</v>
      </c>
    </row>
    <row r="13" spans="1:15" ht="48" x14ac:dyDescent="0.15">
      <c r="A13" s="364"/>
      <c r="B13" s="131" t="s">
        <v>1221</v>
      </c>
      <c r="C13" s="364" t="s">
        <v>1222</v>
      </c>
      <c r="D13" s="364"/>
      <c r="E13" s="364"/>
      <c r="F13" s="364"/>
      <c r="G13" s="364"/>
      <c r="H13" s="364"/>
      <c r="I13" s="40">
        <v>0.2</v>
      </c>
      <c r="N13" s="41">
        <v>0.42857400000000001</v>
      </c>
      <c r="O13" s="41">
        <v>0.57142899999999996</v>
      </c>
    </row>
    <row r="14" spans="1:15" ht="14" thickBot="1" x14ac:dyDescent="0.2">
      <c r="A14" s="364"/>
      <c r="B14" s="131" t="s">
        <v>1223</v>
      </c>
      <c r="C14" s="364" t="s">
        <v>1224</v>
      </c>
      <c r="D14" s="364"/>
      <c r="E14" s="364"/>
      <c r="F14" s="364"/>
      <c r="G14" s="364"/>
      <c r="H14" s="364"/>
      <c r="I14" s="40">
        <v>0.06</v>
      </c>
      <c r="N14" s="41"/>
      <c r="O14" s="41"/>
    </row>
    <row r="15" spans="1:15" ht="49" thickBot="1" x14ac:dyDescent="0.2">
      <c r="A15" s="364"/>
      <c r="B15" s="131"/>
      <c r="C15" s="364"/>
      <c r="D15" s="364"/>
      <c r="E15" s="364"/>
      <c r="F15" s="133" t="s">
        <v>1225</v>
      </c>
      <c r="G15" s="364"/>
      <c r="H15" s="364"/>
      <c r="J15" s="417" t="s">
        <v>1226</v>
      </c>
      <c r="K15" s="418"/>
      <c r="L15" s="418"/>
      <c r="M15" s="419"/>
    </row>
    <row r="16" spans="1:15" ht="16" x14ac:dyDescent="0.15">
      <c r="A16" s="110" t="s">
        <v>1227</v>
      </c>
      <c r="B16" s="178"/>
      <c r="C16" s="172"/>
      <c r="D16" s="172"/>
      <c r="E16" s="172"/>
      <c r="F16" s="173"/>
      <c r="G16" s="173"/>
      <c r="H16" s="364"/>
      <c r="I16" s="40"/>
      <c r="J16" s="173"/>
      <c r="K16" s="173"/>
      <c r="L16" s="173"/>
      <c r="M16" s="173"/>
      <c r="N16" s="41"/>
      <c r="O16" s="41"/>
    </row>
    <row r="17" spans="1:15" x14ac:dyDescent="0.15">
      <c r="A17" s="118" t="s">
        <v>99</v>
      </c>
      <c r="B17" s="117" t="s">
        <v>290</v>
      </c>
      <c r="C17" s="116" t="s">
        <v>100</v>
      </c>
      <c r="D17" s="116"/>
      <c r="E17" s="116"/>
      <c r="F17" s="115" t="s">
        <v>102</v>
      </c>
      <c r="G17" s="115"/>
      <c r="J17" s="132" t="s">
        <v>1228</v>
      </c>
      <c r="K17" s="132" t="s">
        <v>102</v>
      </c>
      <c r="L17" s="132" t="s">
        <v>1229</v>
      </c>
      <c r="M17" s="132" t="s">
        <v>102</v>
      </c>
    </row>
    <row r="18" spans="1:15" x14ac:dyDescent="0.15">
      <c r="A18" s="364"/>
      <c r="B18" s="124" t="s">
        <v>1230</v>
      </c>
      <c r="C18" s="129" t="s">
        <v>1231</v>
      </c>
      <c r="D18" s="129" t="s">
        <v>1232</v>
      </c>
      <c r="E18" s="129">
        <f t="shared" ref="E18" si="0">LEN(D18)</f>
        <v>37</v>
      </c>
      <c r="F18" s="88">
        <v>124</v>
      </c>
      <c r="G18" s="364"/>
      <c r="H18" s="364"/>
      <c r="I18" s="40"/>
      <c r="J18" s="127" t="s">
        <v>1233</v>
      </c>
      <c r="K18" s="88">
        <v>248</v>
      </c>
      <c r="L18" s="127" t="s">
        <v>1234</v>
      </c>
      <c r="M18" s="88">
        <v>376</v>
      </c>
      <c r="N18" s="41"/>
      <c r="O18" s="41"/>
    </row>
    <row r="19" spans="1:15" x14ac:dyDescent="0.15">
      <c r="A19" s="364"/>
      <c r="B19" s="131"/>
      <c r="C19" s="364"/>
      <c r="D19" s="364"/>
      <c r="E19" s="364"/>
      <c r="F19" s="364"/>
      <c r="G19" s="364"/>
      <c r="H19" s="364"/>
      <c r="I19" s="40"/>
      <c r="N19" s="41"/>
      <c r="O19" s="41"/>
    </row>
    <row r="20" spans="1:15" ht="17" thickBot="1" x14ac:dyDescent="0.2">
      <c r="A20" s="110" t="s">
        <v>1235</v>
      </c>
      <c r="B20" s="178"/>
      <c r="C20" s="172"/>
      <c r="D20" s="172"/>
      <c r="E20" s="172"/>
      <c r="F20" s="173"/>
      <c r="G20" s="173"/>
      <c r="H20" s="364"/>
      <c r="I20" s="40"/>
      <c r="J20" s="173"/>
      <c r="K20" s="173"/>
      <c r="L20" s="173"/>
      <c r="M20" s="173"/>
      <c r="N20" s="41"/>
      <c r="O20" s="41"/>
    </row>
    <row r="21" spans="1:15" ht="49" thickBot="1" x14ac:dyDescent="0.2">
      <c r="A21" s="364"/>
      <c r="B21" s="107"/>
      <c r="C21" s="107"/>
      <c r="D21" s="107"/>
      <c r="E21" s="107"/>
      <c r="F21" s="133" t="s">
        <v>1225</v>
      </c>
      <c r="G21" s="364"/>
      <c r="H21" s="364"/>
      <c r="J21" s="417" t="s">
        <v>1226</v>
      </c>
      <c r="K21" s="418"/>
      <c r="L21" s="418"/>
      <c r="M21" s="419"/>
    </row>
    <row r="22" spans="1:15" x14ac:dyDescent="0.15">
      <c r="A22" s="118" t="s">
        <v>99</v>
      </c>
      <c r="B22" s="117" t="s">
        <v>290</v>
      </c>
      <c r="C22" s="116" t="s">
        <v>100</v>
      </c>
      <c r="D22" s="116"/>
      <c r="E22" s="116"/>
      <c r="F22" s="115" t="s">
        <v>102</v>
      </c>
      <c r="G22" s="115"/>
      <c r="H22" s="364"/>
      <c r="J22" s="132" t="s">
        <v>1228</v>
      </c>
      <c r="K22" s="132" t="s">
        <v>102</v>
      </c>
      <c r="L22" s="132" t="s">
        <v>1229</v>
      </c>
      <c r="M22" s="132" t="s">
        <v>102</v>
      </c>
    </row>
    <row r="23" spans="1:15" x14ac:dyDescent="0.15">
      <c r="A23" s="364"/>
      <c r="B23" s="131"/>
      <c r="C23" s="364"/>
      <c r="D23" s="364"/>
      <c r="E23" s="364"/>
      <c r="F23" s="364"/>
      <c r="G23" s="364"/>
      <c r="H23" s="364"/>
      <c r="J23" s="132"/>
      <c r="K23" s="132"/>
      <c r="L23" s="132"/>
      <c r="M23" s="132"/>
    </row>
    <row r="24" spans="1:15" s="127" customFormat="1" x14ac:dyDescent="0.15">
      <c r="A24" s="237"/>
      <c r="B24" s="124" t="s">
        <v>1236</v>
      </c>
      <c r="C24" s="129" t="s">
        <v>1237</v>
      </c>
      <c r="D24" s="129" t="s">
        <v>1238</v>
      </c>
      <c r="E24" s="129">
        <f t="shared" ref="E24:E25" si="1">LEN(D24)</f>
        <v>31</v>
      </c>
      <c r="F24" s="88">
        <f>ROUNDUP(I24*I$12,0)</f>
        <v>154</v>
      </c>
      <c r="G24" s="237"/>
      <c r="H24" s="237"/>
      <c r="I24" s="144">
        <v>1095</v>
      </c>
      <c r="J24" s="127" t="s">
        <v>1239</v>
      </c>
      <c r="K24" s="88">
        <f>ROUNDUP(I24*N$12,0)</f>
        <v>329</v>
      </c>
      <c r="L24" s="127" t="s">
        <v>1240</v>
      </c>
      <c r="M24" s="88">
        <f>ROUNDUP(I24*O$12,0)</f>
        <v>438</v>
      </c>
    </row>
    <row r="25" spans="1:15" s="127" customFormat="1" x14ac:dyDescent="0.15">
      <c r="A25" s="237"/>
      <c r="B25" s="124" t="s">
        <v>1241</v>
      </c>
      <c r="C25" s="129" t="s">
        <v>1242</v>
      </c>
      <c r="D25" s="129" t="s">
        <v>1243</v>
      </c>
      <c r="E25" s="129">
        <f t="shared" si="1"/>
        <v>32</v>
      </c>
      <c r="F25" s="88">
        <f>ROUNDUP(I24*I$13,0)</f>
        <v>219</v>
      </c>
      <c r="G25" s="237"/>
      <c r="H25" s="237"/>
      <c r="J25" s="127" t="s">
        <v>1244</v>
      </c>
      <c r="K25" s="88">
        <f>ROUNDUP(I24*N$13,0)</f>
        <v>470</v>
      </c>
      <c r="L25" s="127" t="s">
        <v>1245</v>
      </c>
      <c r="M25" s="88">
        <f>ROUNDUP(I24*O$13,0)</f>
        <v>626</v>
      </c>
    </row>
    <row r="26" spans="1:15" x14ac:dyDescent="0.15">
      <c r="A26" s="364"/>
      <c r="B26" s="131"/>
      <c r="C26" s="364"/>
      <c r="D26" s="364"/>
      <c r="E26" s="363"/>
      <c r="F26" s="364"/>
      <c r="G26" s="364"/>
      <c r="H26" s="364"/>
      <c r="J26" s="132"/>
      <c r="K26" s="132"/>
      <c r="L26" s="132"/>
      <c r="M26" s="132"/>
    </row>
    <row r="27" spans="1:15" s="127" customFormat="1" ht="15" customHeight="1" x14ac:dyDescent="0.15">
      <c r="B27" s="124" t="s">
        <v>1246</v>
      </c>
      <c r="C27" s="129" t="s">
        <v>1247</v>
      </c>
      <c r="D27" s="129" t="s">
        <v>1248</v>
      </c>
      <c r="E27" s="129">
        <f>LEN(D27)</f>
        <v>36</v>
      </c>
      <c r="F27" s="88">
        <f>ROUNDUP(I27*I$12,0)</f>
        <v>21</v>
      </c>
      <c r="H27" s="272"/>
      <c r="I27" s="48">
        <v>150</v>
      </c>
      <c r="J27" s="124" t="s">
        <v>1249</v>
      </c>
      <c r="K27" s="144">
        <f>ROUNDUP(I27*N$12,0)</f>
        <v>45</v>
      </c>
      <c r="L27" s="124" t="s">
        <v>1250</v>
      </c>
      <c r="M27" s="144">
        <f>ROUNDUP(I27*O$12,0)</f>
        <v>60</v>
      </c>
    </row>
    <row r="28" spans="1:15" s="127" customFormat="1" ht="15" customHeight="1" x14ac:dyDescent="0.15">
      <c r="B28" s="124" t="s">
        <v>1251</v>
      </c>
      <c r="C28" s="129" t="s">
        <v>1252</v>
      </c>
      <c r="D28" s="129" t="s">
        <v>1253</v>
      </c>
      <c r="E28" s="129">
        <f>LEN(D28)</f>
        <v>37</v>
      </c>
      <c r="F28" s="88">
        <f>ROUNDUP(I27*I$13,0)</f>
        <v>30</v>
      </c>
      <c r="H28" s="272"/>
      <c r="I28" s="48"/>
      <c r="J28" s="124" t="s">
        <v>1254</v>
      </c>
      <c r="K28" s="144">
        <f>ROUNDUP(I27*N$13,0)</f>
        <v>65</v>
      </c>
      <c r="L28" s="124" t="s">
        <v>1255</v>
      </c>
      <c r="M28" s="144">
        <f>ROUNDUP(I27*O$13,0)</f>
        <v>86</v>
      </c>
    </row>
    <row r="29" spans="1:15" x14ac:dyDescent="0.15">
      <c r="A29" s="364"/>
      <c r="B29" s="131"/>
      <c r="C29" s="364"/>
      <c r="D29" s="364"/>
      <c r="E29" s="363"/>
      <c r="F29" s="364"/>
      <c r="G29" s="364"/>
      <c r="H29" s="364"/>
      <c r="J29" s="132"/>
      <c r="K29" s="132"/>
      <c r="L29" s="132"/>
      <c r="M29" s="132"/>
    </row>
    <row r="30" spans="1:15" ht="15" customHeight="1" x14ac:dyDescent="0.15">
      <c r="A30" s="107"/>
      <c r="B30" s="123"/>
      <c r="C30" s="363"/>
      <c r="D30" s="363"/>
      <c r="E30" s="363"/>
      <c r="F30" s="88"/>
      <c r="H30" s="13"/>
      <c r="I30" s="45"/>
      <c r="J30" s="123"/>
      <c r="L30" s="123"/>
    </row>
    <row r="31" spans="1:15" s="141" customFormat="1" ht="15" customHeight="1" x14ac:dyDescent="0.15">
      <c r="B31" s="113" t="s">
        <v>1256</v>
      </c>
      <c r="C31" s="114" t="s">
        <v>1257</v>
      </c>
      <c r="D31" s="114" t="s">
        <v>1258</v>
      </c>
      <c r="E31" s="114">
        <f>LEN(D31)</f>
        <v>31</v>
      </c>
      <c r="F31" s="84">
        <f>I31*I$12</f>
        <v>168.00000000000003</v>
      </c>
      <c r="G31" s="275" t="s">
        <v>1259</v>
      </c>
      <c r="H31" s="102"/>
      <c r="I31" s="104">
        <v>1200</v>
      </c>
      <c r="J31" s="113" t="s">
        <v>1260</v>
      </c>
      <c r="K31" s="150">
        <f>I31*N$12</f>
        <v>360</v>
      </c>
      <c r="L31" s="149"/>
      <c r="M31" s="149"/>
    </row>
    <row r="32" spans="1:15" s="141" customFormat="1" ht="15" customHeight="1" x14ac:dyDescent="0.15">
      <c r="B32" s="113" t="s">
        <v>1261</v>
      </c>
      <c r="C32" s="114" t="s">
        <v>1262</v>
      </c>
      <c r="D32" s="114" t="s">
        <v>1263</v>
      </c>
      <c r="E32" s="114">
        <f>LEN(D32)</f>
        <v>32</v>
      </c>
      <c r="F32" s="84">
        <f>I31*I$13</f>
        <v>240</v>
      </c>
      <c r="G32" s="275" t="s">
        <v>1259</v>
      </c>
      <c r="H32" s="102"/>
      <c r="I32" s="104"/>
      <c r="J32" s="113" t="s">
        <v>1264</v>
      </c>
      <c r="K32" s="150">
        <f>I31*N$13</f>
        <v>514.28880000000004</v>
      </c>
      <c r="L32" s="149"/>
      <c r="M32" s="149"/>
    </row>
    <row r="33" spans="1:13" s="141" customFormat="1" ht="15" customHeight="1" x14ac:dyDescent="0.15">
      <c r="B33" s="113"/>
      <c r="C33" s="114"/>
      <c r="E33" s="114"/>
      <c r="F33" s="84"/>
      <c r="H33" s="102"/>
      <c r="I33" s="104"/>
      <c r="J33" s="113"/>
      <c r="K33" s="274"/>
      <c r="L33" s="113"/>
      <c r="M33" s="274"/>
    </row>
    <row r="34" spans="1:13" s="141" customFormat="1" ht="15" customHeight="1" x14ac:dyDescent="0.15">
      <c r="B34" s="113" t="s">
        <v>1265</v>
      </c>
      <c r="C34" s="114" t="s">
        <v>1266</v>
      </c>
      <c r="D34" s="114" t="s">
        <v>1267</v>
      </c>
      <c r="E34" s="114">
        <f>LEN(D34)</f>
        <v>31</v>
      </c>
      <c r="F34" s="84">
        <f>I34*I$12</f>
        <v>280</v>
      </c>
      <c r="G34" s="275" t="s">
        <v>1259</v>
      </c>
      <c r="H34" s="102"/>
      <c r="I34" s="104">
        <v>2000</v>
      </c>
      <c r="J34" s="113" t="s">
        <v>1268</v>
      </c>
      <c r="K34" s="150">
        <f>I34*N$12</f>
        <v>600</v>
      </c>
      <c r="L34" s="149"/>
      <c r="M34" s="149"/>
    </row>
    <row r="35" spans="1:13" s="141" customFormat="1" ht="15" customHeight="1" x14ac:dyDescent="0.15">
      <c r="B35" s="113" t="s">
        <v>1269</v>
      </c>
      <c r="C35" s="114" t="s">
        <v>1270</v>
      </c>
      <c r="D35" s="114" t="s">
        <v>1271</v>
      </c>
      <c r="E35" s="114">
        <f>LEN(D35)</f>
        <v>32</v>
      </c>
      <c r="F35" s="84">
        <f>I34*I$13</f>
        <v>400</v>
      </c>
      <c r="G35" s="275" t="s">
        <v>1259</v>
      </c>
      <c r="H35" s="102"/>
      <c r="I35" s="104"/>
      <c r="J35" s="113" t="s">
        <v>1272</v>
      </c>
      <c r="K35" s="150">
        <f>I34*N$13</f>
        <v>857.14800000000002</v>
      </c>
      <c r="L35" s="149"/>
      <c r="M35" s="149"/>
    </row>
    <row r="36" spans="1:13" s="141" customFormat="1" ht="15" customHeight="1" x14ac:dyDescent="0.15">
      <c r="B36" s="113"/>
      <c r="C36" s="114"/>
      <c r="E36" s="114"/>
      <c r="F36" s="84"/>
      <c r="H36" s="102"/>
      <c r="I36" s="104"/>
      <c r="J36" s="113"/>
      <c r="K36" s="274"/>
      <c r="L36" s="113"/>
      <c r="M36" s="274"/>
    </row>
    <row r="37" spans="1:13" s="141" customFormat="1" ht="15" customHeight="1" x14ac:dyDescent="0.15">
      <c r="B37" s="113" t="s">
        <v>1273</v>
      </c>
      <c r="C37" s="114" t="s">
        <v>1274</v>
      </c>
      <c r="D37" s="114" t="s">
        <v>1275</v>
      </c>
      <c r="E37" s="114">
        <f>LEN(D37)</f>
        <v>31</v>
      </c>
      <c r="F37" s="84">
        <f>I37*I$12</f>
        <v>560</v>
      </c>
      <c r="G37" s="275" t="s">
        <v>1259</v>
      </c>
      <c r="H37" s="102"/>
      <c r="I37" s="104">
        <v>4000</v>
      </c>
      <c r="J37" s="113" t="s">
        <v>1276</v>
      </c>
      <c r="K37" s="150">
        <f>I37*N$12</f>
        <v>1200</v>
      </c>
      <c r="L37" s="149"/>
      <c r="M37" s="149"/>
    </row>
    <row r="38" spans="1:13" s="141" customFormat="1" ht="15" customHeight="1" x14ac:dyDescent="0.15">
      <c r="B38" s="113" t="s">
        <v>1277</v>
      </c>
      <c r="C38" s="114" t="s">
        <v>1278</v>
      </c>
      <c r="D38" s="114" t="s">
        <v>1279</v>
      </c>
      <c r="E38" s="114">
        <f>LEN(D38)</f>
        <v>32</v>
      </c>
      <c r="F38" s="84">
        <f>I37*I$13</f>
        <v>800</v>
      </c>
      <c r="G38" s="275" t="s">
        <v>1259</v>
      </c>
      <c r="H38" s="102"/>
      <c r="I38" s="104"/>
      <c r="J38" s="113" t="s">
        <v>1280</v>
      </c>
      <c r="K38" s="150">
        <f>I37*N$13</f>
        <v>1714.296</v>
      </c>
      <c r="L38" s="149"/>
      <c r="M38" s="149"/>
    </row>
    <row r="39" spans="1:13" s="141" customFormat="1" ht="15" customHeight="1" x14ac:dyDescent="0.15">
      <c r="B39" s="113"/>
      <c r="C39" s="114"/>
      <c r="E39" s="114"/>
      <c r="F39" s="84"/>
      <c r="H39" s="102"/>
      <c r="I39" s="104"/>
      <c r="J39" s="113"/>
      <c r="K39" s="274"/>
      <c r="L39" s="113"/>
      <c r="M39" s="274"/>
    </row>
    <row r="40" spans="1:13" s="141" customFormat="1" ht="15" customHeight="1" x14ac:dyDescent="0.15">
      <c r="B40" s="113" t="s">
        <v>1281</v>
      </c>
      <c r="C40" s="114" t="s">
        <v>1282</v>
      </c>
      <c r="D40" s="114" t="s">
        <v>1283</v>
      </c>
      <c r="E40" s="114">
        <f>LEN(D40)</f>
        <v>31</v>
      </c>
      <c r="F40" s="84">
        <f>I40*I$12</f>
        <v>980.00000000000011</v>
      </c>
      <c r="G40" s="275" t="s">
        <v>1259</v>
      </c>
      <c r="H40" s="102"/>
      <c r="I40" s="104">
        <v>7000</v>
      </c>
      <c r="J40" s="113" t="s">
        <v>1284</v>
      </c>
      <c r="K40" s="150">
        <f>I40*N$12</f>
        <v>2100</v>
      </c>
      <c r="L40" s="149"/>
      <c r="M40" s="149"/>
    </row>
    <row r="41" spans="1:13" s="141" customFormat="1" ht="15" customHeight="1" x14ac:dyDescent="0.15">
      <c r="B41" s="113" t="s">
        <v>1285</v>
      </c>
      <c r="C41" s="114" t="s">
        <v>1286</v>
      </c>
      <c r="D41" s="114" t="s">
        <v>1287</v>
      </c>
      <c r="E41" s="114">
        <f>LEN(D41)</f>
        <v>32</v>
      </c>
      <c r="F41" s="84">
        <f>I40*I$13</f>
        <v>1400</v>
      </c>
      <c r="G41" s="275" t="s">
        <v>1259</v>
      </c>
      <c r="H41" s="102"/>
      <c r="I41" s="104"/>
      <c r="J41" s="113" t="s">
        <v>1288</v>
      </c>
      <c r="K41" s="150">
        <f>I40*N$13</f>
        <v>3000.018</v>
      </c>
      <c r="L41" s="149"/>
      <c r="M41" s="149"/>
    </row>
    <row r="42" spans="1:13" ht="15" customHeight="1" x14ac:dyDescent="0.15">
      <c r="A42" s="107"/>
      <c r="B42" s="123"/>
      <c r="C42" s="363"/>
      <c r="D42" s="363"/>
      <c r="E42" s="363"/>
      <c r="F42" s="88"/>
      <c r="H42" s="13"/>
      <c r="I42" s="45"/>
      <c r="J42" s="123"/>
      <c r="K42" s="144"/>
      <c r="L42" s="123"/>
      <c r="M42" s="144"/>
    </row>
    <row r="43" spans="1:13" s="141" customFormat="1" ht="15" customHeight="1" x14ac:dyDescent="0.15">
      <c r="B43" s="203" t="s">
        <v>1289</v>
      </c>
      <c r="C43" s="139" t="s">
        <v>1290</v>
      </c>
      <c r="D43" s="139" t="s">
        <v>1291</v>
      </c>
      <c r="E43" s="114">
        <f>LEN(D43)</f>
        <v>37</v>
      </c>
      <c r="F43" s="84">
        <f>I43*I$12</f>
        <v>112.00000000000001</v>
      </c>
      <c r="G43" s="275" t="s">
        <v>1259</v>
      </c>
      <c r="H43" s="102"/>
      <c r="I43" s="104">
        <v>800</v>
      </c>
      <c r="J43" s="203" t="s">
        <v>1292</v>
      </c>
      <c r="K43" s="150">
        <f>I43*N$12</f>
        <v>240</v>
      </c>
      <c r="L43" s="149"/>
      <c r="M43" s="149"/>
    </row>
    <row r="44" spans="1:13" s="141" customFormat="1" ht="15" customHeight="1" x14ac:dyDescent="0.15">
      <c r="B44" s="203" t="s">
        <v>1293</v>
      </c>
      <c r="C44" s="139" t="s">
        <v>1294</v>
      </c>
      <c r="D44" s="139" t="s">
        <v>1295</v>
      </c>
      <c r="E44" s="114">
        <f>LEN(D44)</f>
        <v>38</v>
      </c>
      <c r="F44" s="84">
        <f>I43*I$13</f>
        <v>160</v>
      </c>
      <c r="G44" s="275" t="s">
        <v>1259</v>
      </c>
      <c r="H44" s="102"/>
      <c r="I44" s="104"/>
      <c r="J44" s="203" t="s">
        <v>1296</v>
      </c>
      <c r="K44" s="150">
        <f>I43*N$13</f>
        <v>342.85919999999999</v>
      </c>
      <c r="L44" s="149"/>
      <c r="M44" s="149"/>
    </row>
    <row r="45" spans="1:13" s="141" customFormat="1" ht="15" customHeight="1" x14ac:dyDescent="0.15">
      <c r="B45" s="113"/>
      <c r="C45" s="114"/>
      <c r="D45" s="114"/>
      <c r="E45" s="114"/>
      <c r="F45" s="84"/>
      <c r="H45" s="102"/>
      <c r="I45" s="104"/>
      <c r="J45" s="113"/>
      <c r="K45" s="150"/>
      <c r="L45" s="113"/>
      <c r="M45" s="150"/>
    </row>
    <row r="46" spans="1:13" s="141" customFormat="1" ht="15" customHeight="1" x14ac:dyDescent="0.15">
      <c r="B46" s="203" t="s">
        <v>1297</v>
      </c>
      <c r="C46" s="139" t="s">
        <v>1298</v>
      </c>
      <c r="D46" s="139" t="s">
        <v>1299</v>
      </c>
      <c r="E46" s="139">
        <v>40</v>
      </c>
      <c r="F46" s="332">
        <f>$I$46*I12</f>
        <v>392.00000000000006</v>
      </c>
      <c r="G46" s="275" t="s">
        <v>1259</v>
      </c>
      <c r="H46" s="333"/>
      <c r="I46" s="334">
        <v>2800</v>
      </c>
      <c r="J46" s="203" t="s">
        <v>1300</v>
      </c>
      <c r="K46" s="150">
        <f>$I$46*N12</f>
        <v>840</v>
      </c>
      <c r="L46" s="149"/>
      <c r="M46" s="149"/>
    </row>
    <row r="47" spans="1:13" s="141" customFormat="1" ht="15" customHeight="1" x14ac:dyDescent="0.15">
      <c r="B47" s="203" t="s">
        <v>1301</v>
      </c>
      <c r="C47" s="139" t="s">
        <v>1302</v>
      </c>
      <c r="D47" s="139" t="s">
        <v>1303</v>
      </c>
      <c r="E47" s="139">
        <v>36</v>
      </c>
      <c r="F47" s="332">
        <f>$I$46*I13</f>
        <v>560</v>
      </c>
      <c r="G47" s="275" t="s">
        <v>1259</v>
      </c>
      <c r="H47" s="333"/>
      <c r="I47" s="334"/>
      <c r="J47" s="203" t="s">
        <v>1304</v>
      </c>
      <c r="K47" s="150">
        <f>$I$46*N13</f>
        <v>1200.0072</v>
      </c>
      <c r="L47" s="149"/>
      <c r="M47" s="149"/>
    </row>
    <row r="48" spans="1:13" s="141" customFormat="1" ht="15" customHeight="1" x14ac:dyDescent="0.15">
      <c r="B48" s="203"/>
      <c r="C48" s="350"/>
      <c r="D48" s="350"/>
      <c r="E48" s="350"/>
      <c r="F48" s="332"/>
      <c r="G48" s="350"/>
      <c r="H48" s="333"/>
      <c r="I48" s="334"/>
      <c r="J48" s="203"/>
      <c r="K48" s="150"/>
      <c r="L48" s="203"/>
      <c r="M48" s="150"/>
    </row>
    <row r="49" spans="1:13" s="141" customFormat="1" ht="15" customHeight="1" x14ac:dyDescent="0.15">
      <c r="B49" s="203" t="s">
        <v>1305</v>
      </c>
      <c r="C49" s="139" t="s">
        <v>1306</v>
      </c>
      <c r="D49" s="139" t="s">
        <v>1307</v>
      </c>
      <c r="E49" s="139">
        <v>40</v>
      </c>
      <c r="F49" s="332">
        <f>$I$49*I12</f>
        <v>812.00000000000011</v>
      </c>
      <c r="G49" s="275" t="s">
        <v>1259</v>
      </c>
      <c r="H49" s="333"/>
      <c r="I49" s="334">
        <v>5800</v>
      </c>
      <c r="J49" s="203" t="s">
        <v>1308</v>
      </c>
      <c r="K49" s="150">
        <f>$I$49*N12</f>
        <v>1740</v>
      </c>
      <c r="L49" s="149"/>
      <c r="M49" s="149"/>
    </row>
    <row r="50" spans="1:13" s="141" customFormat="1" ht="15" customHeight="1" x14ac:dyDescent="0.15">
      <c r="B50" s="203" t="s">
        <v>1309</v>
      </c>
      <c r="C50" s="139" t="s">
        <v>1310</v>
      </c>
      <c r="D50" s="139" t="s">
        <v>1311</v>
      </c>
      <c r="E50" s="139">
        <v>36</v>
      </c>
      <c r="F50" s="332">
        <f>$I$49*I13</f>
        <v>1160</v>
      </c>
      <c r="G50" s="275" t="s">
        <v>1259</v>
      </c>
      <c r="H50" s="333"/>
      <c r="I50" s="334"/>
      <c r="J50" s="203" t="s">
        <v>1312</v>
      </c>
      <c r="K50" s="150">
        <f>$I$49*N13</f>
        <v>2485.7292000000002</v>
      </c>
      <c r="L50" s="149"/>
      <c r="M50" s="149"/>
    </row>
    <row r="51" spans="1:13" s="141" customFormat="1" ht="15" customHeight="1" x14ac:dyDescent="0.15">
      <c r="B51" s="203"/>
      <c r="C51" s="139"/>
      <c r="D51" s="139"/>
      <c r="E51" s="139"/>
      <c r="F51" s="84"/>
      <c r="G51" s="181"/>
      <c r="H51" s="68"/>
      <c r="I51" s="204"/>
      <c r="J51" s="203"/>
      <c r="K51" s="150"/>
      <c r="L51" s="203"/>
      <c r="M51" s="150"/>
    </row>
    <row r="52" spans="1:13" s="141" customFormat="1" ht="15" customHeight="1" x14ac:dyDescent="0.15">
      <c r="B52" s="203" t="s">
        <v>1313</v>
      </c>
      <c r="C52" s="139" t="s">
        <v>1314</v>
      </c>
      <c r="D52" s="139" t="s">
        <v>1315</v>
      </c>
      <c r="E52" s="139">
        <f>LEN(D52)</f>
        <v>37</v>
      </c>
      <c r="F52" s="84">
        <f>I52*I$12</f>
        <v>280</v>
      </c>
      <c r="G52" s="275" t="s">
        <v>1259</v>
      </c>
      <c r="H52" s="68"/>
      <c r="I52" s="204">
        <v>2000</v>
      </c>
      <c r="J52" s="203" t="s">
        <v>1316</v>
      </c>
      <c r="K52" s="150">
        <f>I52*N$12</f>
        <v>600</v>
      </c>
      <c r="L52" s="149"/>
      <c r="M52" s="149"/>
    </row>
    <row r="53" spans="1:13" s="141" customFormat="1" ht="15" customHeight="1" x14ac:dyDescent="0.15">
      <c r="B53" s="203" t="s">
        <v>1317</v>
      </c>
      <c r="C53" s="139" t="s">
        <v>1318</v>
      </c>
      <c r="D53" s="139" t="s">
        <v>1319</v>
      </c>
      <c r="E53" s="139">
        <f>LEN(D53)</f>
        <v>38</v>
      </c>
      <c r="F53" s="84">
        <f>I52*I$13</f>
        <v>400</v>
      </c>
      <c r="G53" s="275" t="s">
        <v>1259</v>
      </c>
      <c r="H53" s="68"/>
      <c r="I53" s="204"/>
      <c r="J53" s="203" t="s">
        <v>1320</v>
      </c>
      <c r="K53" s="150">
        <f>I52*N$13</f>
        <v>857.14800000000002</v>
      </c>
      <c r="L53" s="149"/>
      <c r="M53" s="149"/>
    </row>
    <row r="54" spans="1:13" s="141" customFormat="1" ht="15" customHeight="1" x14ac:dyDescent="0.15">
      <c r="B54" s="203"/>
      <c r="C54" s="139"/>
      <c r="D54" s="139"/>
      <c r="E54" s="139"/>
      <c r="F54" s="84"/>
      <c r="G54" s="181"/>
      <c r="H54" s="68"/>
      <c r="I54" s="204"/>
      <c r="J54" s="203"/>
      <c r="K54" s="150"/>
      <c r="L54" s="203"/>
      <c r="M54" s="150"/>
    </row>
    <row r="55" spans="1:13" s="141" customFormat="1" ht="15" customHeight="1" x14ac:dyDescent="0.15">
      <c r="B55" s="203" t="s">
        <v>1321</v>
      </c>
      <c r="C55" s="139" t="s">
        <v>1322</v>
      </c>
      <c r="D55" s="139" t="s">
        <v>1323</v>
      </c>
      <c r="E55" s="139">
        <v>40</v>
      </c>
      <c r="F55" s="332">
        <f>$I$55*I12</f>
        <v>700.00000000000011</v>
      </c>
      <c r="G55" s="275" t="s">
        <v>1259</v>
      </c>
      <c r="H55" s="333"/>
      <c r="I55" s="334">
        <v>5000</v>
      </c>
      <c r="J55" s="203" t="s">
        <v>1324</v>
      </c>
      <c r="K55" s="150">
        <f>$I$55*N12</f>
        <v>1500</v>
      </c>
      <c r="L55" s="149"/>
      <c r="M55" s="149"/>
    </row>
    <row r="56" spans="1:13" s="141" customFormat="1" ht="15" customHeight="1" x14ac:dyDescent="0.15">
      <c r="B56" s="203" t="s">
        <v>1325</v>
      </c>
      <c r="C56" s="139" t="s">
        <v>1326</v>
      </c>
      <c r="D56" s="139" t="s">
        <v>1327</v>
      </c>
      <c r="E56" s="139">
        <v>35</v>
      </c>
      <c r="F56" s="332">
        <f>$I$55*I13</f>
        <v>1000</v>
      </c>
      <c r="G56" s="275" t="s">
        <v>1259</v>
      </c>
      <c r="H56" s="333"/>
      <c r="I56" s="334"/>
      <c r="J56" s="203" t="s">
        <v>1328</v>
      </c>
      <c r="K56" s="150">
        <f>$I$55*N13</f>
        <v>2142.87</v>
      </c>
      <c r="L56" s="149"/>
      <c r="M56" s="149"/>
    </row>
    <row r="57" spans="1:13" s="141" customFormat="1" ht="15" customHeight="1" x14ac:dyDescent="0.15">
      <c r="B57" s="203"/>
      <c r="C57" s="114"/>
      <c r="D57" s="114"/>
      <c r="E57" s="114"/>
      <c r="F57" s="84"/>
      <c r="H57" s="102"/>
      <c r="I57" s="104"/>
      <c r="J57" s="113"/>
      <c r="K57" s="150"/>
      <c r="L57" s="113"/>
      <c r="M57" s="150"/>
    </row>
    <row r="58" spans="1:13" s="141" customFormat="1" ht="15" customHeight="1" x14ac:dyDescent="0.15">
      <c r="B58" s="203" t="s">
        <v>1329</v>
      </c>
      <c r="C58" s="139" t="s">
        <v>1330</v>
      </c>
      <c r="D58" s="139" t="s">
        <v>1331</v>
      </c>
      <c r="E58" s="114">
        <f>LEN(D58)</f>
        <v>37</v>
      </c>
      <c r="F58" s="84">
        <f>I58*I$12</f>
        <v>420.00000000000006</v>
      </c>
      <c r="G58" s="275" t="s">
        <v>1259</v>
      </c>
      <c r="H58" s="102"/>
      <c r="I58" s="68">
        <v>3000</v>
      </c>
      <c r="J58" s="203" t="s">
        <v>1332</v>
      </c>
      <c r="K58" s="150">
        <f>I58*N$12</f>
        <v>900</v>
      </c>
      <c r="L58" s="149"/>
      <c r="M58" s="149"/>
    </row>
    <row r="59" spans="1:13" s="141" customFormat="1" ht="15" customHeight="1" x14ac:dyDescent="0.15">
      <c r="B59" s="203" t="s">
        <v>1333</v>
      </c>
      <c r="C59" s="139" t="s">
        <v>1334</v>
      </c>
      <c r="D59" s="139" t="s">
        <v>1335</v>
      </c>
      <c r="E59" s="114">
        <f>LEN(D59)</f>
        <v>38</v>
      </c>
      <c r="F59" s="84">
        <f>I58*I$13</f>
        <v>600</v>
      </c>
      <c r="G59" s="275" t="s">
        <v>1259</v>
      </c>
      <c r="H59" s="102"/>
      <c r="I59" s="104"/>
      <c r="J59" s="203" t="s">
        <v>1336</v>
      </c>
      <c r="K59" s="150">
        <f>I58*N$13</f>
        <v>1285.722</v>
      </c>
      <c r="L59" s="149"/>
      <c r="M59" s="149"/>
    </row>
    <row r="60" spans="1:13" ht="15" customHeight="1" x14ac:dyDescent="0.15">
      <c r="A60" s="107"/>
      <c r="B60" s="124"/>
      <c r="C60" s="363"/>
      <c r="D60" s="363"/>
      <c r="E60" s="363"/>
      <c r="F60" s="88"/>
      <c r="H60" s="13"/>
      <c r="I60" s="45"/>
      <c r="J60" s="123"/>
      <c r="K60" s="144"/>
      <c r="L60" s="123"/>
      <c r="M60" s="144"/>
    </row>
    <row r="61" spans="1:13" ht="15" customHeight="1" x14ac:dyDescent="0.15">
      <c r="A61" s="110" t="s">
        <v>1337</v>
      </c>
      <c r="B61" s="178"/>
      <c r="C61" s="172"/>
      <c r="D61" s="172"/>
      <c r="E61" s="172"/>
      <c r="F61" s="173"/>
      <c r="G61" s="173"/>
      <c r="H61" s="364"/>
      <c r="I61" s="40"/>
      <c r="J61" s="173"/>
      <c r="K61" s="173"/>
      <c r="L61" s="173"/>
      <c r="M61" s="173"/>
    </row>
    <row r="62" spans="1:13" s="127" customFormat="1" ht="15" customHeight="1" x14ac:dyDescent="0.15">
      <c r="B62" s="124" t="s">
        <v>1338</v>
      </c>
      <c r="C62" s="129" t="s">
        <v>1339</v>
      </c>
      <c r="D62" s="363" t="s">
        <v>1340</v>
      </c>
      <c r="E62" s="363">
        <f>LEN(D62)</f>
        <v>32</v>
      </c>
      <c r="F62" s="88">
        <f>I62*I$12</f>
        <v>840.00000000000011</v>
      </c>
      <c r="G62" s="47"/>
      <c r="H62" s="272"/>
      <c r="I62" s="48">
        <v>6000</v>
      </c>
      <c r="J62" s="124" t="s">
        <v>1341</v>
      </c>
      <c r="K62" s="144">
        <f>I62*N$12</f>
        <v>1800</v>
      </c>
      <c r="L62" s="124" t="s">
        <v>1342</v>
      </c>
      <c r="M62" s="144">
        <f>I62*O$12</f>
        <v>2400</v>
      </c>
    </row>
    <row r="63" spans="1:13" s="127" customFormat="1" ht="15" customHeight="1" x14ac:dyDescent="0.15">
      <c r="B63" s="124" t="s">
        <v>1343</v>
      </c>
      <c r="C63" s="129" t="s">
        <v>1344</v>
      </c>
      <c r="D63" s="363" t="s">
        <v>1345</v>
      </c>
      <c r="E63" s="363">
        <f t="shared" ref="E63:E126" si="2">LEN(D63)</f>
        <v>27</v>
      </c>
      <c r="F63" s="88">
        <f>I62*I$13</f>
        <v>1200</v>
      </c>
      <c r="G63" s="47"/>
      <c r="H63" s="272"/>
      <c r="I63" s="48"/>
      <c r="J63" s="124" t="s">
        <v>1346</v>
      </c>
      <c r="K63" s="144">
        <f>I62*N$13</f>
        <v>2571.444</v>
      </c>
      <c r="L63" s="124" t="s">
        <v>1347</v>
      </c>
      <c r="M63" s="144">
        <f>I62*O$13</f>
        <v>3428.5739999999996</v>
      </c>
    </row>
    <row r="64" spans="1:13" s="127" customFormat="1" ht="15" customHeight="1" x14ac:dyDescent="0.15">
      <c r="B64" s="124"/>
      <c r="C64" s="129"/>
      <c r="E64" s="363"/>
      <c r="F64" s="88"/>
      <c r="H64" s="272"/>
      <c r="I64" s="48"/>
      <c r="J64" s="124"/>
      <c r="L64" s="124"/>
    </row>
    <row r="65" spans="1:13" s="127" customFormat="1" ht="15" customHeight="1" x14ac:dyDescent="0.15">
      <c r="B65" s="124" t="s">
        <v>1348</v>
      </c>
      <c r="C65" s="129" t="s">
        <v>1349</v>
      </c>
      <c r="D65" s="129" t="s">
        <v>1350</v>
      </c>
      <c r="E65" s="363">
        <f t="shared" si="2"/>
        <v>26</v>
      </c>
      <c r="F65" s="88">
        <f>I65*I$12</f>
        <v>1260.0000000000002</v>
      </c>
      <c r="G65" s="47"/>
      <c r="H65" s="272"/>
      <c r="I65" s="48">
        <v>9000</v>
      </c>
      <c r="J65" s="124" t="s">
        <v>1351</v>
      </c>
      <c r="K65" s="144">
        <f>I65*N$12</f>
        <v>2700</v>
      </c>
      <c r="L65" s="124" t="s">
        <v>1352</v>
      </c>
      <c r="M65" s="144">
        <f>I65*O$12</f>
        <v>3600</v>
      </c>
    </row>
    <row r="66" spans="1:13" s="127" customFormat="1" ht="15" customHeight="1" x14ac:dyDescent="0.15">
      <c r="B66" s="124" t="s">
        <v>1353</v>
      </c>
      <c r="C66" s="129" t="s">
        <v>1354</v>
      </c>
      <c r="D66" s="363" t="s">
        <v>1355</v>
      </c>
      <c r="E66" s="363">
        <f t="shared" si="2"/>
        <v>27</v>
      </c>
      <c r="F66" s="88">
        <f>I65*I$13</f>
        <v>1800</v>
      </c>
      <c r="G66" s="47"/>
      <c r="H66" s="272"/>
      <c r="I66" s="48"/>
      <c r="J66" s="124" t="s">
        <v>1356</v>
      </c>
      <c r="K66" s="144">
        <f>I65*N$13</f>
        <v>3857.1660000000002</v>
      </c>
      <c r="L66" s="124" t="s">
        <v>1357</v>
      </c>
      <c r="M66" s="144">
        <f>I65*O$13</f>
        <v>5142.8609999999999</v>
      </c>
    </row>
    <row r="67" spans="1:13" s="127" customFormat="1" ht="15" customHeight="1" x14ac:dyDescent="0.15">
      <c r="B67" s="124"/>
      <c r="C67" s="129"/>
      <c r="E67" s="363"/>
      <c r="F67" s="88"/>
      <c r="G67" s="47"/>
      <c r="H67" s="272"/>
      <c r="I67" s="48"/>
      <c r="J67" s="124"/>
      <c r="L67" s="124"/>
    </row>
    <row r="68" spans="1:13" ht="15" customHeight="1" x14ac:dyDescent="0.15">
      <c r="A68" s="107"/>
      <c r="B68" s="124" t="s">
        <v>1358</v>
      </c>
      <c r="C68" s="129" t="s">
        <v>1359</v>
      </c>
      <c r="D68" s="363" t="s">
        <v>1360</v>
      </c>
      <c r="E68" s="363">
        <f t="shared" si="2"/>
        <v>37</v>
      </c>
      <c r="F68" s="88">
        <f>I68*I$12</f>
        <v>420.00000000000006</v>
      </c>
      <c r="H68" s="13"/>
      <c r="I68" s="272">
        <v>3000</v>
      </c>
      <c r="J68" s="124" t="s">
        <v>1361</v>
      </c>
      <c r="K68" s="144">
        <f>I68*N$12</f>
        <v>900</v>
      </c>
      <c r="L68" s="124" t="s">
        <v>1362</v>
      </c>
      <c r="M68" s="144">
        <f>I68*O$12</f>
        <v>1200</v>
      </c>
    </row>
    <row r="69" spans="1:13" ht="15" customHeight="1" x14ac:dyDescent="0.15">
      <c r="A69" s="107"/>
      <c r="B69" s="124" t="s">
        <v>1363</v>
      </c>
      <c r="C69" s="129" t="s">
        <v>1364</v>
      </c>
      <c r="D69" s="129" t="s">
        <v>1365</v>
      </c>
      <c r="E69" s="363">
        <f t="shared" si="2"/>
        <v>39</v>
      </c>
      <c r="F69" s="88">
        <f>I68*I$13</f>
        <v>600</v>
      </c>
      <c r="H69" s="13"/>
      <c r="I69" s="45"/>
      <c r="J69" s="124" t="s">
        <v>1366</v>
      </c>
      <c r="K69" s="144">
        <f>I68*N$13</f>
        <v>1285.722</v>
      </c>
      <c r="L69" s="124" t="s">
        <v>1367</v>
      </c>
      <c r="M69" s="144">
        <f>I68*O$13</f>
        <v>1714.2869999999998</v>
      </c>
    </row>
    <row r="70" spans="1:13" ht="15" customHeight="1" x14ac:dyDescent="0.15">
      <c r="A70" s="107"/>
      <c r="B70" s="124"/>
      <c r="C70" s="363"/>
      <c r="D70" s="363"/>
      <c r="E70" s="363"/>
      <c r="F70" s="88"/>
      <c r="H70" s="13"/>
      <c r="I70" s="45"/>
      <c r="J70" s="123"/>
      <c r="K70" s="144"/>
      <c r="L70" s="123"/>
      <c r="M70" s="144"/>
    </row>
    <row r="71" spans="1:13" s="127" customFormat="1" ht="15" customHeight="1" x14ac:dyDescent="0.15">
      <c r="B71" s="124" t="s">
        <v>1368</v>
      </c>
      <c r="C71" s="129" t="s">
        <v>1369</v>
      </c>
      <c r="D71" s="363" t="s">
        <v>1370</v>
      </c>
      <c r="E71" s="363">
        <f t="shared" si="2"/>
        <v>37</v>
      </c>
      <c r="F71" s="88">
        <f>I71*I$12</f>
        <v>700.00000000000011</v>
      </c>
      <c r="G71" s="47"/>
      <c r="H71" s="272"/>
      <c r="I71" s="48">
        <v>5000</v>
      </c>
      <c r="J71" s="124" t="s">
        <v>1371</v>
      </c>
      <c r="K71" s="144">
        <f>I71*N$12</f>
        <v>1500</v>
      </c>
      <c r="L71" s="124" t="s">
        <v>1372</v>
      </c>
      <c r="M71" s="144">
        <f>I71*O$12</f>
        <v>2000</v>
      </c>
    </row>
    <row r="72" spans="1:13" s="127" customFormat="1" ht="15" customHeight="1" x14ac:dyDescent="0.15">
      <c r="B72" s="124" t="s">
        <v>1373</v>
      </c>
      <c r="C72" s="129" t="s">
        <v>1374</v>
      </c>
      <c r="D72" s="363" t="s">
        <v>1375</v>
      </c>
      <c r="E72" s="363">
        <f t="shared" si="2"/>
        <v>38</v>
      </c>
      <c r="F72" s="88">
        <f>I71*I$13</f>
        <v>1000</v>
      </c>
      <c r="G72" s="47"/>
      <c r="H72" s="272"/>
      <c r="I72" s="48"/>
      <c r="J72" s="124" t="s">
        <v>1376</v>
      </c>
      <c r="K72" s="144">
        <f>I71*N$13</f>
        <v>2142.87</v>
      </c>
      <c r="L72" s="124" t="s">
        <v>1377</v>
      </c>
      <c r="M72" s="144">
        <f>I71*O$13</f>
        <v>2857.145</v>
      </c>
    </row>
    <row r="73" spans="1:13" s="127" customFormat="1" ht="15" customHeight="1" x14ac:dyDescent="0.15">
      <c r="B73" s="124"/>
      <c r="C73" s="129"/>
      <c r="E73" s="363"/>
      <c r="F73" s="88"/>
      <c r="G73" s="47"/>
      <c r="H73" s="272"/>
      <c r="I73" s="48"/>
      <c r="J73" s="124"/>
      <c r="L73" s="124"/>
    </row>
    <row r="74" spans="1:13" s="127" customFormat="1" ht="15" customHeight="1" x14ac:dyDescent="0.15">
      <c r="B74" s="124" t="s">
        <v>1378</v>
      </c>
      <c r="C74" s="129" t="s">
        <v>1379</v>
      </c>
      <c r="D74" s="363" t="s">
        <v>1380</v>
      </c>
      <c r="E74" s="363">
        <f t="shared" si="2"/>
        <v>38</v>
      </c>
      <c r="F74" s="88">
        <f>I74*I$12</f>
        <v>1400.0000000000002</v>
      </c>
      <c r="G74" s="47"/>
      <c r="H74" s="272"/>
      <c r="I74" s="48">
        <v>10000</v>
      </c>
      <c r="J74" s="124" t="s">
        <v>1381</v>
      </c>
      <c r="K74" s="144">
        <f>I74*N$12</f>
        <v>3000</v>
      </c>
      <c r="L74" s="124" t="s">
        <v>1382</v>
      </c>
      <c r="M74" s="144">
        <f>I74*O$12</f>
        <v>4000</v>
      </c>
    </row>
    <row r="75" spans="1:13" s="127" customFormat="1" ht="15" customHeight="1" x14ac:dyDescent="0.15">
      <c r="B75" s="124" t="s">
        <v>1383</v>
      </c>
      <c r="C75" s="129" t="s">
        <v>1384</v>
      </c>
      <c r="D75" s="129" t="s">
        <v>1385</v>
      </c>
      <c r="E75" s="363">
        <f t="shared" si="2"/>
        <v>39</v>
      </c>
      <c r="F75" s="88">
        <f>I74*I$13</f>
        <v>2000</v>
      </c>
      <c r="G75" s="47"/>
      <c r="H75" s="272"/>
      <c r="I75" s="48"/>
      <c r="J75" s="124" t="s">
        <v>1386</v>
      </c>
      <c r="K75" s="144">
        <f>I74*N$13</f>
        <v>4285.74</v>
      </c>
      <c r="L75" s="124" t="s">
        <v>1387</v>
      </c>
      <c r="M75" s="144">
        <f>I74*O$13</f>
        <v>5714.29</v>
      </c>
    </row>
    <row r="76" spans="1:13" s="127" customFormat="1" ht="15" customHeight="1" x14ac:dyDescent="0.15">
      <c r="B76" s="124"/>
      <c r="C76" s="129"/>
      <c r="E76" s="363"/>
      <c r="F76" s="88"/>
      <c r="H76" s="272"/>
      <c r="I76" s="48"/>
      <c r="J76" s="124"/>
      <c r="L76" s="124"/>
    </row>
    <row r="77" spans="1:13" s="127" customFormat="1" ht="15" customHeight="1" x14ac:dyDescent="0.15">
      <c r="B77" s="124" t="s">
        <v>1388</v>
      </c>
      <c r="C77" s="129" t="s">
        <v>1389</v>
      </c>
      <c r="D77" s="129" t="s">
        <v>1390</v>
      </c>
      <c r="E77" s="363">
        <f t="shared" si="2"/>
        <v>38</v>
      </c>
      <c r="F77" s="88">
        <f>I77*I$12</f>
        <v>2100</v>
      </c>
      <c r="G77" s="47"/>
      <c r="H77" s="272"/>
      <c r="I77" s="48">
        <v>15000</v>
      </c>
      <c r="J77" s="124" t="s">
        <v>1391</v>
      </c>
      <c r="K77" s="144">
        <f>I77*N$12</f>
        <v>4500</v>
      </c>
      <c r="L77" s="124" t="s">
        <v>1392</v>
      </c>
      <c r="M77" s="144">
        <f>I77*O$12</f>
        <v>6000</v>
      </c>
    </row>
    <row r="78" spans="1:13" s="127" customFormat="1" ht="15" customHeight="1" x14ac:dyDescent="0.15">
      <c r="B78" s="124" t="s">
        <v>1393</v>
      </c>
      <c r="C78" s="129" t="s">
        <v>1394</v>
      </c>
      <c r="D78" s="363" t="s">
        <v>1395</v>
      </c>
      <c r="E78" s="363">
        <f t="shared" si="2"/>
        <v>39</v>
      </c>
      <c r="F78" s="88">
        <f>I77*I$13</f>
        <v>3000</v>
      </c>
      <c r="G78" s="47"/>
      <c r="H78" s="272"/>
      <c r="I78" s="48"/>
      <c r="J78" s="124" t="s">
        <v>1396</v>
      </c>
      <c r="K78" s="144">
        <f>I77*N$13</f>
        <v>6428.6100000000006</v>
      </c>
      <c r="L78" s="124" t="s">
        <v>1397</v>
      </c>
      <c r="M78" s="144">
        <f>I77*O$13</f>
        <v>8571.4349999999995</v>
      </c>
    </row>
    <row r="79" spans="1:13" s="127" customFormat="1" ht="15" customHeight="1" x14ac:dyDescent="0.15">
      <c r="B79" s="124"/>
      <c r="C79" s="129"/>
      <c r="E79" s="363"/>
      <c r="F79" s="88"/>
      <c r="G79" s="47"/>
      <c r="H79" s="272"/>
      <c r="I79" s="48"/>
      <c r="J79" s="124"/>
      <c r="K79" s="144"/>
      <c r="L79" s="124"/>
      <c r="M79" s="144"/>
    </row>
    <row r="80" spans="1:13" s="127" customFormat="1" ht="15" customHeight="1" x14ac:dyDescent="0.15">
      <c r="B80" s="124" t="s">
        <v>1398</v>
      </c>
      <c r="C80" s="129" t="s">
        <v>1399</v>
      </c>
      <c r="D80" s="129" t="s">
        <v>1400</v>
      </c>
      <c r="E80" s="363">
        <f t="shared" si="2"/>
        <v>38</v>
      </c>
      <c r="F80" s="88">
        <f>I80*I$12</f>
        <v>2800.0000000000005</v>
      </c>
      <c r="G80" s="47"/>
      <c r="H80" s="272"/>
      <c r="I80" s="48">
        <v>20000</v>
      </c>
      <c r="J80" s="124" t="s">
        <v>1401</v>
      </c>
      <c r="K80" s="144">
        <f>I80*N$12</f>
        <v>6000</v>
      </c>
      <c r="L80" s="124" t="s">
        <v>1402</v>
      </c>
      <c r="M80" s="144">
        <f>I80*O$12</f>
        <v>8000</v>
      </c>
    </row>
    <row r="81" spans="2:13" s="127" customFormat="1" ht="15" customHeight="1" x14ac:dyDescent="0.15">
      <c r="B81" s="124" t="s">
        <v>1403</v>
      </c>
      <c r="C81" s="129" t="s">
        <v>1404</v>
      </c>
      <c r="D81" s="129" t="s">
        <v>1405</v>
      </c>
      <c r="E81" s="363">
        <f t="shared" si="2"/>
        <v>39</v>
      </c>
      <c r="F81" s="88">
        <f>I80*I$13</f>
        <v>4000</v>
      </c>
      <c r="G81" s="47"/>
      <c r="H81" s="272"/>
      <c r="I81" s="48"/>
      <c r="J81" s="124" t="s">
        <v>1406</v>
      </c>
      <c r="K81" s="144">
        <f>I80*N$13</f>
        <v>8571.48</v>
      </c>
      <c r="L81" s="124" t="s">
        <v>1407</v>
      </c>
      <c r="M81" s="144">
        <f>I80*O$13</f>
        <v>11428.58</v>
      </c>
    </row>
    <row r="82" spans="2:13" s="127" customFormat="1" ht="15" customHeight="1" x14ac:dyDescent="0.15">
      <c r="B82" s="124"/>
      <c r="C82" s="129"/>
      <c r="E82" s="363"/>
      <c r="F82" s="88"/>
      <c r="G82" s="47"/>
      <c r="H82" s="272"/>
      <c r="I82" s="48"/>
      <c r="J82" s="124"/>
      <c r="K82" s="144"/>
      <c r="L82" s="124"/>
      <c r="M82" s="144"/>
    </row>
    <row r="83" spans="2:13" s="127" customFormat="1" ht="15" customHeight="1" x14ac:dyDescent="0.15">
      <c r="B83" s="124" t="s">
        <v>1408</v>
      </c>
      <c r="C83" s="129" t="s">
        <v>1409</v>
      </c>
      <c r="D83" s="363" t="s">
        <v>1410</v>
      </c>
      <c r="E83" s="363">
        <f t="shared" si="2"/>
        <v>38</v>
      </c>
      <c r="F83" s="88">
        <f>I83*I$12</f>
        <v>3500.0000000000005</v>
      </c>
      <c r="G83" s="47"/>
      <c r="H83" s="272"/>
      <c r="I83" s="48">
        <v>25000</v>
      </c>
      <c r="J83" s="124" t="s">
        <v>1411</v>
      </c>
      <c r="K83" s="144">
        <f>I83*N$12</f>
        <v>7500</v>
      </c>
      <c r="L83" s="124" t="s">
        <v>1412</v>
      </c>
      <c r="M83" s="144">
        <f>I83*O$12</f>
        <v>10000</v>
      </c>
    </row>
    <row r="84" spans="2:13" s="127" customFormat="1" ht="15" customHeight="1" x14ac:dyDescent="0.15">
      <c r="B84" s="124" t="s">
        <v>1413</v>
      </c>
      <c r="C84" s="129" t="s">
        <v>1414</v>
      </c>
      <c r="D84" s="129" t="s">
        <v>1415</v>
      </c>
      <c r="E84" s="363">
        <f t="shared" si="2"/>
        <v>39</v>
      </c>
      <c r="F84" s="88">
        <f>I83*I$13</f>
        <v>5000</v>
      </c>
      <c r="G84" s="47"/>
      <c r="H84" s="272"/>
      <c r="I84" s="48"/>
      <c r="J84" s="124" t="s">
        <v>1416</v>
      </c>
      <c r="K84" s="144">
        <f>I83*N$13</f>
        <v>10714.35</v>
      </c>
      <c r="L84" s="124" t="s">
        <v>1417</v>
      </c>
      <c r="M84" s="144">
        <f>I83*O$13</f>
        <v>14285.724999999999</v>
      </c>
    </row>
    <row r="85" spans="2:13" s="127" customFormat="1" ht="15" customHeight="1" x14ac:dyDescent="0.15">
      <c r="B85" s="123"/>
      <c r="C85" s="129"/>
      <c r="E85" s="363"/>
      <c r="G85" s="47"/>
      <c r="H85" s="272"/>
      <c r="I85" s="48"/>
      <c r="J85" s="123"/>
    </row>
    <row r="86" spans="2:13" s="127" customFormat="1" ht="15" customHeight="1" x14ac:dyDescent="0.15">
      <c r="B86" s="123" t="s">
        <v>1418</v>
      </c>
      <c r="C86" s="129" t="s">
        <v>1419</v>
      </c>
      <c r="D86" s="129" t="s">
        <v>1420</v>
      </c>
      <c r="E86" s="363">
        <f t="shared" si="2"/>
        <v>38</v>
      </c>
      <c r="F86" s="88">
        <f>I86*I$12</f>
        <v>4200</v>
      </c>
      <c r="G86" s="47"/>
      <c r="H86" s="272"/>
      <c r="I86" s="48">
        <v>30000</v>
      </c>
      <c r="J86" s="123" t="s">
        <v>1421</v>
      </c>
      <c r="K86" s="144">
        <f>I86*N$12</f>
        <v>9000</v>
      </c>
      <c r="L86" s="123" t="s">
        <v>1422</v>
      </c>
      <c r="M86" s="144">
        <f>I86*O$12</f>
        <v>12000</v>
      </c>
    </row>
    <row r="87" spans="2:13" s="127" customFormat="1" ht="15" customHeight="1" x14ac:dyDescent="0.15">
      <c r="B87" s="123" t="s">
        <v>1423</v>
      </c>
      <c r="C87" s="129" t="s">
        <v>1424</v>
      </c>
      <c r="D87" s="363" t="s">
        <v>1425</v>
      </c>
      <c r="E87" s="363">
        <f t="shared" si="2"/>
        <v>39</v>
      </c>
      <c r="F87" s="88">
        <f>I86*I$13</f>
        <v>6000</v>
      </c>
      <c r="G87" s="47"/>
      <c r="H87" s="272"/>
      <c r="I87" s="48"/>
      <c r="J87" s="123" t="s">
        <v>1426</v>
      </c>
      <c r="K87" s="144">
        <f>I86*N$13</f>
        <v>12857.220000000001</v>
      </c>
      <c r="L87" s="123" t="s">
        <v>1427</v>
      </c>
      <c r="M87" s="144">
        <f>I86*O$13</f>
        <v>17142.87</v>
      </c>
    </row>
    <row r="88" spans="2:13" s="127" customFormat="1" ht="15" customHeight="1" x14ac:dyDescent="0.15">
      <c r="B88" s="123"/>
      <c r="E88" s="363"/>
      <c r="F88" s="88"/>
      <c r="G88" s="47"/>
      <c r="H88" s="272"/>
      <c r="I88" s="48"/>
      <c r="J88" s="123"/>
      <c r="L88" s="123"/>
    </row>
    <row r="89" spans="2:13" s="127" customFormat="1" ht="15" customHeight="1" x14ac:dyDescent="0.15">
      <c r="B89" s="123" t="s">
        <v>1428</v>
      </c>
      <c r="C89" s="129" t="s">
        <v>1429</v>
      </c>
      <c r="D89" s="129" t="s">
        <v>1430</v>
      </c>
      <c r="E89" s="363">
        <f t="shared" si="2"/>
        <v>38</v>
      </c>
      <c r="F89" s="88">
        <f>I89*I$12</f>
        <v>4900.0000000000009</v>
      </c>
      <c r="G89" s="47"/>
      <c r="H89" s="272"/>
      <c r="I89" s="48">
        <v>35000</v>
      </c>
      <c r="J89" s="123" t="s">
        <v>1431</v>
      </c>
      <c r="K89" s="144">
        <f>I89*N$12</f>
        <v>10500</v>
      </c>
      <c r="L89" s="123" t="s">
        <v>1432</v>
      </c>
      <c r="M89" s="144">
        <f>I89*O$12</f>
        <v>14000</v>
      </c>
    </row>
    <row r="90" spans="2:13" s="127" customFormat="1" ht="15" customHeight="1" x14ac:dyDescent="0.15">
      <c r="B90" s="123" t="s">
        <v>1433</v>
      </c>
      <c r="C90" s="129" t="s">
        <v>1434</v>
      </c>
      <c r="D90" s="129" t="s">
        <v>1435</v>
      </c>
      <c r="E90" s="363">
        <f t="shared" si="2"/>
        <v>39</v>
      </c>
      <c r="F90" s="88">
        <f>I89*I$13</f>
        <v>7000</v>
      </c>
      <c r="G90" s="47"/>
      <c r="H90" s="272"/>
      <c r="I90" s="48"/>
      <c r="J90" s="123" t="s">
        <v>1436</v>
      </c>
      <c r="K90" s="144">
        <f>I89*N$13</f>
        <v>15000.09</v>
      </c>
      <c r="L90" s="123" t="s">
        <v>1437</v>
      </c>
      <c r="M90" s="144">
        <f>I89*O$13</f>
        <v>20000.014999999999</v>
      </c>
    </row>
    <row r="91" spans="2:13" s="127" customFormat="1" ht="15" customHeight="1" x14ac:dyDescent="0.15">
      <c r="B91" s="123"/>
      <c r="C91" s="129"/>
      <c r="E91" s="363"/>
      <c r="F91" s="88"/>
      <c r="G91" s="47"/>
      <c r="H91" s="272"/>
      <c r="I91" s="48"/>
      <c r="J91" s="123"/>
      <c r="L91" s="123"/>
    </row>
    <row r="92" spans="2:13" s="127" customFormat="1" ht="15" customHeight="1" x14ac:dyDescent="0.15">
      <c r="B92" s="123" t="s">
        <v>1438</v>
      </c>
      <c r="C92" s="129" t="s">
        <v>1439</v>
      </c>
      <c r="D92" s="363" t="s">
        <v>1440</v>
      </c>
      <c r="E92" s="363">
        <f t="shared" si="2"/>
        <v>38</v>
      </c>
      <c r="F92" s="88">
        <f>I92*I$12</f>
        <v>5600.0000000000009</v>
      </c>
      <c r="G92" s="47"/>
      <c r="H92" s="272"/>
      <c r="I92" s="48">
        <v>40000</v>
      </c>
      <c r="J92" s="123" t="s">
        <v>1441</v>
      </c>
      <c r="K92" s="144">
        <f>I92*N$12</f>
        <v>12000</v>
      </c>
      <c r="L92" s="123" t="s">
        <v>1442</v>
      </c>
      <c r="M92" s="144">
        <f>I92*O$12</f>
        <v>16000</v>
      </c>
    </row>
    <row r="93" spans="2:13" s="127" customFormat="1" ht="15" customHeight="1" x14ac:dyDescent="0.15">
      <c r="B93" s="123" t="s">
        <v>1443</v>
      </c>
      <c r="C93" s="129" t="s">
        <v>1444</v>
      </c>
      <c r="D93" s="129" t="s">
        <v>1445</v>
      </c>
      <c r="E93" s="363">
        <f t="shared" si="2"/>
        <v>39</v>
      </c>
      <c r="F93" s="88">
        <f>I92*I$13</f>
        <v>8000</v>
      </c>
      <c r="G93" s="47"/>
      <c r="H93" s="272"/>
      <c r="I93" s="48"/>
      <c r="J93" s="123" t="s">
        <v>1446</v>
      </c>
      <c r="K93" s="144">
        <f>I92*N$13</f>
        <v>17142.96</v>
      </c>
      <c r="L93" s="123" t="s">
        <v>1447</v>
      </c>
      <c r="M93" s="144">
        <f>I92*O$13</f>
        <v>22857.16</v>
      </c>
    </row>
    <row r="94" spans="2:13" s="127" customFormat="1" ht="15" customHeight="1" x14ac:dyDescent="0.15">
      <c r="B94" s="123"/>
      <c r="C94" s="363"/>
      <c r="E94" s="363"/>
      <c r="F94" s="88"/>
      <c r="G94" s="47"/>
      <c r="H94" s="272"/>
      <c r="I94" s="48"/>
      <c r="J94" s="123"/>
      <c r="L94" s="123"/>
    </row>
    <row r="95" spans="2:13" s="127" customFormat="1" ht="15" customHeight="1" x14ac:dyDescent="0.15">
      <c r="B95" s="123" t="s">
        <v>1448</v>
      </c>
      <c r="C95" s="129" t="s">
        <v>1449</v>
      </c>
      <c r="D95" s="129" t="s">
        <v>1450</v>
      </c>
      <c r="E95" s="363">
        <f t="shared" si="2"/>
        <v>38</v>
      </c>
      <c r="F95" s="88">
        <f>I95*I$12</f>
        <v>6300.0000000000009</v>
      </c>
      <c r="G95" s="47"/>
      <c r="H95" s="272"/>
      <c r="I95" s="48">
        <v>45000</v>
      </c>
      <c r="J95" s="123" t="s">
        <v>1451</v>
      </c>
      <c r="K95" s="144">
        <f>I95*N$12</f>
        <v>13500</v>
      </c>
      <c r="L95" s="123" t="s">
        <v>1452</v>
      </c>
      <c r="M95" s="144">
        <f>I95*O$12</f>
        <v>18000</v>
      </c>
    </row>
    <row r="96" spans="2:13" s="127" customFormat="1" ht="15" customHeight="1" x14ac:dyDescent="0.15">
      <c r="B96" s="123" t="s">
        <v>1453</v>
      </c>
      <c r="C96" s="129" t="s">
        <v>1454</v>
      </c>
      <c r="D96" s="363" t="s">
        <v>1455</v>
      </c>
      <c r="E96" s="363">
        <f t="shared" si="2"/>
        <v>39</v>
      </c>
      <c r="F96" s="88">
        <f>I95*I$13</f>
        <v>9000</v>
      </c>
      <c r="G96" s="47"/>
      <c r="H96" s="272"/>
      <c r="I96" s="48"/>
      <c r="J96" s="123" t="s">
        <v>1456</v>
      </c>
      <c r="K96" s="144">
        <f>I95*N$13</f>
        <v>19285.830000000002</v>
      </c>
      <c r="L96" s="123" t="s">
        <v>1457</v>
      </c>
      <c r="M96" s="144">
        <f>I95*O$13</f>
        <v>25714.304999999997</v>
      </c>
    </row>
    <row r="97" spans="1:13" s="127" customFormat="1" ht="15" customHeight="1" x14ac:dyDescent="0.15">
      <c r="B97" s="123"/>
      <c r="C97" s="363"/>
      <c r="D97" s="363"/>
      <c r="E97" s="363"/>
      <c r="F97" s="88"/>
      <c r="G97" s="47"/>
      <c r="H97" s="272"/>
      <c r="I97" s="48"/>
      <c r="J97" s="123"/>
      <c r="L97" s="123"/>
    </row>
    <row r="98" spans="1:13" s="127" customFormat="1" ht="15" customHeight="1" x14ac:dyDescent="0.15">
      <c r="A98" s="110" t="s">
        <v>1458</v>
      </c>
      <c r="B98" s="178"/>
      <c r="C98" s="172"/>
      <c r="D98" s="172"/>
      <c r="E98" s="172"/>
      <c r="F98" s="173"/>
      <c r="G98" s="173"/>
      <c r="H98" s="364"/>
      <c r="I98" s="40"/>
      <c r="J98" s="173"/>
      <c r="K98" s="173"/>
      <c r="L98" s="173"/>
      <c r="M98" s="173"/>
    </row>
    <row r="99" spans="1:13" s="127" customFormat="1" ht="15" customHeight="1" x14ac:dyDescent="0.15">
      <c r="B99" s="123" t="s">
        <v>1459</v>
      </c>
      <c r="C99" s="129" t="s">
        <v>1460</v>
      </c>
      <c r="D99" s="129" t="s">
        <v>1461</v>
      </c>
      <c r="E99" s="363">
        <f t="shared" si="2"/>
        <v>26</v>
      </c>
      <c r="F99" s="88">
        <f>I99*I$12</f>
        <v>4900.0000000000009</v>
      </c>
      <c r="G99" s="47"/>
      <c r="H99" s="272"/>
      <c r="I99" s="48">
        <v>35000</v>
      </c>
      <c r="J99" s="123" t="s">
        <v>1462</v>
      </c>
      <c r="K99" s="144">
        <f>I99*N$12</f>
        <v>10500</v>
      </c>
      <c r="L99" s="123" t="s">
        <v>1463</v>
      </c>
      <c r="M99" s="144">
        <f>I99*O$12</f>
        <v>14000</v>
      </c>
    </row>
    <row r="100" spans="1:13" s="127" customFormat="1" ht="15" customHeight="1" x14ac:dyDescent="0.15">
      <c r="B100" s="123" t="s">
        <v>1464</v>
      </c>
      <c r="C100" s="129" t="s">
        <v>1465</v>
      </c>
      <c r="D100" s="129" t="s">
        <v>1466</v>
      </c>
      <c r="E100" s="363">
        <f t="shared" si="2"/>
        <v>27</v>
      </c>
      <c r="F100" s="88">
        <f>I99*I$13</f>
        <v>7000</v>
      </c>
      <c r="G100" s="47"/>
      <c r="H100" s="272"/>
      <c r="I100" s="48"/>
      <c r="J100" s="123" t="s">
        <v>1467</v>
      </c>
      <c r="K100" s="144">
        <f>I99*N$13</f>
        <v>15000.09</v>
      </c>
      <c r="L100" s="123" t="s">
        <v>1468</v>
      </c>
      <c r="M100" s="144">
        <f>I99*O$13</f>
        <v>20000.014999999999</v>
      </c>
    </row>
    <row r="101" spans="1:13" s="127" customFormat="1" ht="15" customHeight="1" x14ac:dyDescent="0.15">
      <c r="B101" s="123"/>
      <c r="C101" s="363"/>
      <c r="E101" s="363"/>
      <c r="F101" s="88"/>
      <c r="G101" s="47"/>
      <c r="H101" s="272"/>
      <c r="I101" s="48"/>
      <c r="J101" s="123"/>
      <c r="L101" s="123"/>
    </row>
    <row r="102" spans="1:13" s="127" customFormat="1" ht="15" customHeight="1" x14ac:dyDescent="0.15">
      <c r="B102" s="123" t="s">
        <v>1469</v>
      </c>
      <c r="C102" s="363" t="s">
        <v>1470</v>
      </c>
      <c r="D102" s="363" t="s">
        <v>1471</v>
      </c>
      <c r="E102" s="363">
        <f t="shared" si="2"/>
        <v>37</v>
      </c>
      <c r="F102" s="88">
        <f>I102*I$12</f>
        <v>700.00000000000011</v>
      </c>
      <c r="G102" s="47"/>
      <c r="H102" s="272"/>
      <c r="I102" s="48">
        <v>5000</v>
      </c>
      <c r="J102" s="123" t="s">
        <v>1472</v>
      </c>
      <c r="K102" s="144">
        <f>I102*N$12</f>
        <v>1500</v>
      </c>
      <c r="L102" s="123" t="s">
        <v>1473</v>
      </c>
      <c r="M102" s="144">
        <f>I102*O$12</f>
        <v>2000</v>
      </c>
    </row>
    <row r="103" spans="1:13" s="127" customFormat="1" ht="15" customHeight="1" x14ac:dyDescent="0.15">
      <c r="B103" s="123" t="s">
        <v>1474</v>
      </c>
      <c r="C103" s="363" t="s">
        <v>1475</v>
      </c>
      <c r="D103" s="129" t="s">
        <v>1476</v>
      </c>
      <c r="E103" s="363">
        <f t="shared" si="2"/>
        <v>38</v>
      </c>
      <c r="F103" s="88">
        <f>I102*I$13</f>
        <v>1000</v>
      </c>
      <c r="G103" s="47"/>
      <c r="H103" s="272"/>
      <c r="I103" s="48"/>
      <c r="J103" s="123" t="s">
        <v>1477</v>
      </c>
      <c r="K103" s="144">
        <f>I102*N$13</f>
        <v>2142.87</v>
      </c>
      <c r="L103" s="123" t="s">
        <v>1478</v>
      </c>
      <c r="M103" s="144">
        <f>I102*O$13</f>
        <v>2857.145</v>
      </c>
    </row>
    <row r="104" spans="1:13" s="127" customFormat="1" ht="15" customHeight="1" x14ac:dyDescent="0.15">
      <c r="B104" s="123"/>
      <c r="C104" s="363"/>
      <c r="E104" s="363"/>
      <c r="F104" s="88"/>
      <c r="G104" s="47"/>
      <c r="H104" s="272"/>
      <c r="I104" s="48"/>
      <c r="J104" s="123"/>
      <c r="L104" s="123"/>
    </row>
    <row r="105" spans="1:13" s="127" customFormat="1" ht="15" customHeight="1" x14ac:dyDescent="0.15">
      <c r="B105" s="123" t="s">
        <v>1479</v>
      </c>
      <c r="C105" s="363" t="s">
        <v>1480</v>
      </c>
      <c r="D105" s="129" t="s">
        <v>1481</v>
      </c>
      <c r="E105" s="363">
        <f t="shared" si="2"/>
        <v>38</v>
      </c>
      <c r="F105" s="88">
        <f>I105*I$12</f>
        <v>1400.0000000000002</v>
      </c>
      <c r="G105" s="47"/>
      <c r="H105" s="272"/>
      <c r="I105" s="48">
        <v>10000</v>
      </c>
      <c r="J105" s="123" t="s">
        <v>1482</v>
      </c>
      <c r="K105" s="144">
        <f>I105*N$12</f>
        <v>3000</v>
      </c>
      <c r="L105" s="123" t="s">
        <v>1483</v>
      </c>
      <c r="M105" s="144">
        <f>I105*O$12</f>
        <v>4000</v>
      </c>
    </row>
    <row r="106" spans="1:13" s="127" customFormat="1" ht="15" customHeight="1" x14ac:dyDescent="0.15">
      <c r="B106" s="123" t="s">
        <v>1484</v>
      </c>
      <c r="C106" s="363" t="s">
        <v>1485</v>
      </c>
      <c r="D106" s="363" t="s">
        <v>1486</v>
      </c>
      <c r="E106" s="363">
        <f t="shared" si="2"/>
        <v>39</v>
      </c>
      <c r="F106" s="88">
        <f>I105*I$13</f>
        <v>2000</v>
      </c>
      <c r="G106" s="47"/>
      <c r="H106" s="272"/>
      <c r="I106" s="48"/>
      <c r="J106" s="123" t="s">
        <v>1487</v>
      </c>
      <c r="K106" s="144">
        <f>I105*N$13</f>
        <v>4285.74</v>
      </c>
      <c r="L106" s="123" t="s">
        <v>1488</v>
      </c>
      <c r="M106" s="144">
        <f>I105*O$13</f>
        <v>5714.29</v>
      </c>
    </row>
    <row r="107" spans="1:13" s="127" customFormat="1" ht="15" customHeight="1" x14ac:dyDescent="0.15">
      <c r="B107" s="123"/>
      <c r="C107" s="363"/>
      <c r="E107" s="363"/>
      <c r="F107" s="88"/>
      <c r="G107" s="47"/>
      <c r="H107" s="272"/>
      <c r="I107" s="48"/>
      <c r="J107" s="123"/>
      <c r="L107" s="123"/>
    </row>
    <row r="108" spans="1:13" s="127" customFormat="1" ht="15" customHeight="1" x14ac:dyDescent="0.15">
      <c r="B108" s="123" t="s">
        <v>1489</v>
      </c>
      <c r="C108" s="363" t="s">
        <v>1490</v>
      </c>
      <c r="D108" s="129" t="s">
        <v>1491</v>
      </c>
      <c r="E108" s="363">
        <f t="shared" si="2"/>
        <v>38</v>
      </c>
      <c r="F108" s="88">
        <f>I108*I$12</f>
        <v>2100</v>
      </c>
      <c r="G108" s="47"/>
      <c r="H108" s="272"/>
      <c r="I108" s="48">
        <v>15000</v>
      </c>
      <c r="J108" s="123" t="s">
        <v>1492</v>
      </c>
      <c r="K108" s="144">
        <f>I108*N$12</f>
        <v>4500</v>
      </c>
      <c r="L108" s="123" t="s">
        <v>1493</v>
      </c>
      <c r="M108" s="144">
        <f>I108*O$12</f>
        <v>6000</v>
      </c>
    </row>
    <row r="109" spans="1:13" s="127" customFormat="1" ht="15" customHeight="1" x14ac:dyDescent="0.15">
      <c r="B109" s="123" t="s">
        <v>1494</v>
      </c>
      <c r="C109" s="363" t="s">
        <v>1495</v>
      </c>
      <c r="D109" s="129" t="s">
        <v>1496</v>
      </c>
      <c r="E109" s="363">
        <f t="shared" si="2"/>
        <v>39</v>
      </c>
      <c r="F109" s="88">
        <f>I108*I$13</f>
        <v>3000</v>
      </c>
      <c r="G109" s="47"/>
      <c r="H109" s="272"/>
      <c r="I109" s="48"/>
      <c r="J109" s="123" t="s">
        <v>1497</v>
      </c>
      <c r="K109" s="144">
        <f>I108*N$13</f>
        <v>6428.6100000000006</v>
      </c>
      <c r="L109" s="123" t="s">
        <v>1498</v>
      </c>
      <c r="M109" s="144">
        <f>I108*O$13</f>
        <v>8571.4349999999995</v>
      </c>
    </row>
    <row r="110" spans="1:13" s="127" customFormat="1" ht="15" customHeight="1" x14ac:dyDescent="0.15">
      <c r="B110" s="123"/>
      <c r="C110" s="363"/>
      <c r="E110" s="363"/>
      <c r="F110" s="88"/>
      <c r="G110" s="47"/>
      <c r="H110" s="272"/>
      <c r="I110" s="48"/>
      <c r="J110" s="123"/>
      <c r="L110" s="123"/>
    </row>
    <row r="111" spans="1:13" s="127" customFormat="1" ht="15" customHeight="1" x14ac:dyDescent="0.15">
      <c r="B111" s="123" t="s">
        <v>1499</v>
      </c>
      <c r="C111" s="363" t="s">
        <v>1500</v>
      </c>
      <c r="D111" s="363" t="s">
        <v>1501</v>
      </c>
      <c r="E111" s="363">
        <f t="shared" si="2"/>
        <v>38</v>
      </c>
      <c r="F111" s="88">
        <f>I111*I$12</f>
        <v>2800.0000000000005</v>
      </c>
      <c r="G111" s="47"/>
      <c r="H111" s="272"/>
      <c r="I111" s="48">
        <v>20000</v>
      </c>
      <c r="J111" s="123" t="s">
        <v>1502</v>
      </c>
      <c r="K111" s="144">
        <f>I111*N$12</f>
        <v>6000</v>
      </c>
      <c r="L111" s="123" t="s">
        <v>1503</v>
      </c>
      <c r="M111" s="144">
        <f>I111*O$12</f>
        <v>8000</v>
      </c>
    </row>
    <row r="112" spans="1:13" s="127" customFormat="1" ht="15" customHeight="1" x14ac:dyDescent="0.15">
      <c r="B112" s="123" t="s">
        <v>1504</v>
      </c>
      <c r="C112" s="363" t="s">
        <v>1505</v>
      </c>
      <c r="D112" s="129" t="s">
        <v>1506</v>
      </c>
      <c r="E112" s="363">
        <f t="shared" si="2"/>
        <v>39</v>
      </c>
      <c r="F112" s="88">
        <f>I111*I$13</f>
        <v>4000</v>
      </c>
      <c r="G112" s="47"/>
      <c r="H112" s="272"/>
      <c r="I112" s="48"/>
      <c r="J112" s="123" t="s">
        <v>1507</v>
      </c>
      <c r="K112" s="144">
        <f>I111*N$13</f>
        <v>8571.48</v>
      </c>
      <c r="L112" s="123" t="s">
        <v>1508</v>
      </c>
      <c r="M112" s="144">
        <f>I111*O$13</f>
        <v>11428.58</v>
      </c>
    </row>
    <row r="113" spans="2:13" s="127" customFormat="1" ht="15" customHeight="1" x14ac:dyDescent="0.15">
      <c r="B113" s="123"/>
      <c r="C113" s="363"/>
      <c r="E113" s="363"/>
      <c r="F113" s="88"/>
      <c r="G113" s="47"/>
      <c r="H113" s="272"/>
      <c r="I113" s="48"/>
      <c r="J113" s="123"/>
      <c r="L113" s="123"/>
    </row>
    <row r="114" spans="2:13" s="127" customFormat="1" ht="15" customHeight="1" x14ac:dyDescent="0.15">
      <c r="B114" s="123" t="s">
        <v>1509</v>
      </c>
      <c r="C114" s="363" t="s">
        <v>1510</v>
      </c>
      <c r="D114" s="129" t="s">
        <v>1511</v>
      </c>
      <c r="E114" s="363">
        <f t="shared" si="2"/>
        <v>38</v>
      </c>
      <c r="F114" s="88">
        <f>I114*I$12</f>
        <v>3500.0000000000005</v>
      </c>
      <c r="G114" s="47"/>
      <c r="H114" s="272"/>
      <c r="I114" s="48">
        <v>25000</v>
      </c>
      <c r="J114" s="123" t="s">
        <v>1512</v>
      </c>
      <c r="K114" s="144">
        <f>I114*N$12</f>
        <v>7500</v>
      </c>
      <c r="L114" s="123" t="s">
        <v>1513</v>
      </c>
      <c r="M114" s="144">
        <f>I114*O$12</f>
        <v>10000</v>
      </c>
    </row>
    <row r="115" spans="2:13" s="127" customFormat="1" ht="15" customHeight="1" x14ac:dyDescent="0.15">
      <c r="B115" s="123" t="s">
        <v>1514</v>
      </c>
      <c r="C115" s="363" t="s">
        <v>1515</v>
      </c>
      <c r="D115" s="363" t="s">
        <v>1516</v>
      </c>
      <c r="E115" s="363">
        <f t="shared" si="2"/>
        <v>39</v>
      </c>
      <c r="F115" s="88">
        <f>I114*I$13</f>
        <v>5000</v>
      </c>
      <c r="G115" s="47"/>
      <c r="H115" s="272"/>
      <c r="I115" s="48"/>
      <c r="J115" s="123" t="s">
        <v>1517</v>
      </c>
      <c r="K115" s="144">
        <f>I114*N$13</f>
        <v>10714.35</v>
      </c>
      <c r="L115" s="123" t="s">
        <v>1518</v>
      </c>
      <c r="M115" s="144">
        <f>I114*O$13</f>
        <v>14285.724999999999</v>
      </c>
    </row>
    <row r="116" spans="2:13" s="127" customFormat="1" ht="15" customHeight="1" x14ac:dyDescent="0.15">
      <c r="B116" s="123"/>
      <c r="C116" s="363"/>
      <c r="E116" s="363"/>
      <c r="F116" s="88"/>
      <c r="G116" s="47"/>
      <c r="H116" s="272"/>
      <c r="I116" s="48"/>
      <c r="J116" s="123"/>
      <c r="L116" s="123"/>
    </row>
    <row r="117" spans="2:13" s="127" customFormat="1" ht="15" customHeight="1" x14ac:dyDescent="0.15">
      <c r="B117" s="123" t="s">
        <v>1519</v>
      </c>
      <c r="C117" s="363" t="s">
        <v>1520</v>
      </c>
      <c r="D117" s="129" t="s">
        <v>1521</v>
      </c>
      <c r="E117" s="363">
        <f t="shared" si="2"/>
        <v>38</v>
      </c>
      <c r="F117" s="88">
        <f>I117*I$12</f>
        <v>4200</v>
      </c>
      <c r="G117" s="47"/>
      <c r="H117" s="272"/>
      <c r="I117" s="48">
        <v>30000</v>
      </c>
      <c r="J117" s="123" t="s">
        <v>1522</v>
      </c>
      <c r="K117" s="144">
        <f>I117*N$12</f>
        <v>9000</v>
      </c>
      <c r="L117" s="123" t="s">
        <v>1523</v>
      </c>
      <c r="M117" s="144">
        <f>I117*O$12</f>
        <v>12000</v>
      </c>
    </row>
    <row r="118" spans="2:13" s="127" customFormat="1" ht="15" customHeight="1" x14ac:dyDescent="0.15">
      <c r="B118" s="123" t="s">
        <v>1524</v>
      </c>
      <c r="C118" s="363" t="s">
        <v>1525</v>
      </c>
      <c r="D118" s="129" t="s">
        <v>1526</v>
      </c>
      <c r="E118" s="363">
        <f t="shared" si="2"/>
        <v>39</v>
      </c>
      <c r="F118" s="88">
        <f>I117*I$13</f>
        <v>6000</v>
      </c>
      <c r="G118" s="47"/>
      <c r="H118" s="272"/>
      <c r="I118" s="48"/>
      <c r="J118" s="123" t="s">
        <v>1527</v>
      </c>
      <c r="K118" s="144">
        <f>I117*N$13</f>
        <v>12857.220000000001</v>
      </c>
      <c r="L118" s="123" t="s">
        <v>1528</v>
      </c>
      <c r="M118" s="144">
        <f>I117*O$13</f>
        <v>17142.87</v>
      </c>
    </row>
    <row r="119" spans="2:13" s="127" customFormat="1" ht="15" customHeight="1" x14ac:dyDescent="0.15">
      <c r="B119" s="123"/>
      <c r="C119" s="363"/>
      <c r="E119" s="363"/>
      <c r="F119" s="88"/>
      <c r="G119" s="47"/>
      <c r="H119" s="272"/>
      <c r="I119" s="48"/>
      <c r="J119" s="123"/>
      <c r="L119" s="123"/>
    </row>
    <row r="120" spans="2:13" s="127" customFormat="1" ht="15" customHeight="1" x14ac:dyDescent="0.15">
      <c r="B120" s="123" t="s">
        <v>1529</v>
      </c>
      <c r="C120" s="363" t="s">
        <v>1530</v>
      </c>
      <c r="D120" s="363" t="s">
        <v>1531</v>
      </c>
      <c r="E120" s="363">
        <f t="shared" si="2"/>
        <v>38</v>
      </c>
      <c r="F120" s="88">
        <f>I120*I$12</f>
        <v>4900.0000000000009</v>
      </c>
      <c r="G120" s="47"/>
      <c r="H120" s="272"/>
      <c r="I120" s="48">
        <v>35000</v>
      </c>
      <c r="J120" s="123" t="s">
        <v>1532</v>
      </c>
      <c r="K120" s="144">
        <f>I120*N$12</f>
        <v>10500</v>
      </c>
      <c r="L120" s="123" t="s">
        <v>1533</v>
      </c>
      <c r="M120" s="144">
        <f>I120*O$12</f>
        <v>14000</v>
      </c>
    </row>
    <row r="121" spans="2:13" s="127" customFormat="1" ht="15" customHeight="1" x14ac:dyDescent="0.15">
      <c r="B121" s="123" t="s">
        <v>1534</v>
      </c>
      <c r="C121" s="363" t="s">
        <v>1535</v>
      </c>
      <c r="D121" s="129" t="s">
        <v>1536</v>
      </c>
      <c r="E121" s="363">
        <f t="shared" si="2"/>
        <v>39</v>
      </c>
      <c r="F121" s="88">
        <f>I120*I$13</f>
        <v>7000</v>
      </c>
      <c r="G121" s="47"/>
      <c r="H121" s="272"/>
      <c r="I121" s="48"/>
      <c r="J121" s="123" t="s">
        <v>1537</v>
      </c>
      <c r="K121" s="144">
        <f>I120*N$13</f>
        <v>15000.09</v>
      </c>
      <c r="L121" s="123" t="s">
        <v>1538</v>
      </c>
      <c r="M121" s="144">
        <f>I120*O$13</f>
        <v>20000.014999999999</v>
      </c>
    </row>
    <row r="122" spans="2:13" s="127" customFormat="1" ht="15" customHeight="1" x14ac:dyDescent="0.15">
      <c r="B122" s="123"/>
      <c r="C122" s="363"/>
      <c r="E122" s="363"/>
      <c r="F122" s="88"/>
      <c r="G122" s="47"/>
      <c r="H122" s="272"/>
      <c r="I122" s="48"/>
      <c r="J122" s="123"/>
      <c r="L122" s="123"/>
    </row>
    <row r="123" spans="2:13" s="127" customFormat="1" ht="15" customHeight="1" x14ac:dyDescent="0.15">
      <c r="B123" s="123" t="s">
        <v>1539</v>
      </c>
      <c r="C123" s="363" t="s">
        <v>1540</v>
      </c>
      <c r="D123" s="129" t="s">
        <v>1541</v>
      </c>
      <c r="E123" s="363">
        <f t="shared" si="2"/>
        <v>38</v>
      </c>
      <c r="F123" s="88">
        <f>I123*I$12</f>
        <v>5600.0000000000009</v>
      </c>
      <c r="G123" s="47"/>
      <c r="H123" s="272"/>
      <c r="I123" s="48">
        <v>40000</v>
      </c>
      <c r="J123" s="123" t="s">
        <v>1542</v>
      </c>
      <c r="K123" s="144">
        <f>I123*N$12</f>
        <v>12000</v>
      </c>
      <c r="L123" s="123" t="s">
        <v>1543</v>
      </c>
      <c r="M123" s="144">
        <f>I123*O$12</f>
        <v>16000</v>
      </c>
    </row>
    <row r="124" spans="2:13" s="127" customFormat="1" ht="15" customHeight="1" x14ac:dyDescent="0.15">
      <c r="B124" s="123" t="s">
        <v>1544</v>
      </c>
      <c r="C124" s="363" t="s">
        <v>1545</v>
      </c>
      <c r="D124" s="363" t="s">
        <v>1546</v>
      </c>
      <c r="E124" s="363">
        <f t="shared" si="2"/>
        <v>39</v>
      </c>
      <c r="F124" s="88">
        <f>I123*I$13</f>
        <v>8000</v>
      </c>
      <c r="G124" s="47"/>
      <c r="H124" s="272"/>
      <c r="I124" s="48"/>
      <c r="J124" s="123" t="s">
        <v>1547</v>
      </c>
      <c r="K124" s="144">
        <f>I123*N$13</f>
        <v>17142.96</v>
      </c>
      <c r="L124" s="123" t="s">
        <v>1548</v>
      </c>
      <c r="M124" s="144">
        <f>I123*O$13</f>
        <v>22857.16</v>
      </c>
    </row>
    <row r="125" spans="2:13" s="127" customFormat="1" ht="15" customHeight="1" x14ac:dyDescent="0.15">
      <c r="B125" s="123"/>
      <c r="C125" s="363"/>
      <c r="E125" s="363"/>
      <c r="F125" s="88"/>
      <c r="G125" s="47"/>
      <c r="H125" s="272"/>
      <c r="I125" s="48"/>
      <c r="J125" s="123"/>
      <c r="L125" s="123"/>
    </row>
    <row r="126" spans="2:13" s="127" customFormat="1" ht="15" customHeight="1" x14ac:dyDescent="0.15">
      <c r="B126" s="123" t="s">
        <v>1549</v>
      </c>
      <c r="C126" s="363" t="s">
        <v>1550</v>
      </c>
      <c r="D126" s="129" t="s">
        <v>1551</v>
      </c>
      <c r="E126" s="363">
        <f t="shared" si="2"/>
        <v>38</v>
      </c>
      <c r="F126" s="88">
        <f>I126*I$12</f>
        <v>6300.0000000000009</v>
      </c>
      <c r="G126" s="47"/>
      <c r="H126" s="272"/>
      <c r="I126" s="48">
        <v>45000</v>
      </c>
      <c r="J126" s="123" t="s">
        <v>1552</v>
      </c>
      <c r="K126" s="144">
        <f>I126*N$12</f>
        <v>13500</v>
      </c>
      <c r="L126" s="123" t="s">
        <v>1553</v>
      </c>
      <c r="M126" s="144">
        <f>I126*O$12</f>
        <v>18000</v>
      </c>
    </row>
    <row r="127" spans="2:13" s="127" customFormat="1" ht="15" customHeight="1" x14ac:dyDescent="0.15">
      <c r="B127" s="123" t="s">
        <v>1554</v>
      </c>
      <c r="C127" s="363" t="s">
        <v>1555</v>
      </c>
      <c r="D127" s="129" t="s">
        <v>1556</v>
      </c>
      <c r="E127" s="363">
        <f t="shared" ref="E127:E154" si="3">LEN(D127)</f>
        <v>39</v>
      </c>
      <c r="F127" s="88">
        <f>I126*I$13</f>
        <v>9000</v>
      </c>
      <c r="G127" s="47"/>
      <c r="H127" s="272"/>
      <c r="I127" s="48"/>
      <c r="J127" s="123" t="s">
        <v>1557</v>
      </c>
      <c r="K127" s="144">
        <f>I126*N$13</f>
        <v>19285.830000000002</v>
      </c>
      <c r="L127" s="123" t="s">
        <v>1558</v>
      </c>
      <c r="M127" s="144">
        <f>I126*O$13</f>
        <v>25714.304999999997</v>
      </c>
    </row>
    <row r="128" spans="2:13" s="127" customFormat="1" ht="15" customHeight="1" x14ac:dyDescent="0.15">
      <c r="B128" s="123"/>
      <c r="C128" s="363"/>
      <c r="E128" s="363"/>
      <c r="F128" s="88"/>
      <c r="G128" s="47"/>
      <c r="H128" s="272"/>
      <c r="I128" s="48"/>
      <c r="J128" s="123"/>
      <c r="L128" s="123"/>
    </row>
    <row r="129" spans="2:13" s="127" customFormat="1" ht="15" customHeight="1" x14ac:dyDescent="0.15">
      <c r="B129" s="123" t="s">
        <v>1559</v>
      </c>
      <c r="C129" s="363" t="s">
        <v>1560</v>
      </c>
      <c r="D129" s="363" t="s">
        <v>1561</v>
      </c>
      <c r="E129" s="363">
        <f t="shared" si="3"/>
        <v>38</v>
      </c>
      <c r="F129" s="88">
        <f>I129*I$12</f>
        <v>7000.0000000000009</v>
      </c>
      <c r="G129" s="47"/>
      <c r="H129" s="272"/>
      <c r="I129" s="48">
        <v>50000</v>
      </c>
      <c r="J129" s="123" t="s">
        <v>1562</v>
      </c>
      <c r="K129" s="144">
        <f>I129*N$12</f>
        <v>15000</v>
      </c>
      <c r="L129" s="123" t="s">
        <v>1563</v>
      </c>
      <c r="M129" s="144">
        <f>I129*O$12</f>
        <v>20000</v>
      </c>
    </row>
    <row r="130" spans="2:13" s="127" customFormat="1" ht="15" customHeight="1" x14ac:dyDescent="0.15">
      <c r="B130" s="123" t="s">
        <v>1564</v>
      </c>
      <c r="C130" s="363" t="s">
        <v>1565</v>
      </c>
      <c r="D130" s="129" t="s">
        <v>1566</v>
      </c>
      <c r="E130" s="363">
        <f t="shared" si="3"/>
        <v>39</v>
      </c>
      <c r="F130" s="88">
        <f>I129*I$13</f>
        <v>10000</v>
      </c>
      <c r="G130" s="47"/>
      <c r="H130" s="272"/>
      <c r="I130" s="48"/>
      <c r="J130" s="123" t="s">
        <v>1567</v>
      </c>
      <c r="K130" s="144">
        <f>I129*N$13</f>
        <v>21428.7</v>
      </c>
      <c r="L130" s="123" t="s">
        <v>1568</v>
      </c>
      <c r="M130" s="144">
        <f>I129*O$13</f>
        <v>28571.449999999997</v>
      </c>
    </row>
    <row r="131" spans="2:13" s="127" customFormat="1" ht="15" customHeight="1" x14ac:dyDescent="0.15">
      <c r="B131" s="123"/>
      <c r="C131" s="363"/>
      <c r="E131" s="363"/>
      <c r="F131" s="88"/>
      <c r="G131" s="47"/>
      <c r="H131" s="272"/>
      <c r="I131" s="48"/>
      <c r="J131" s="123"/>
      <c r="L131" s="123"/>
    </row>
    <row r="132" spans="2:13" s="127" customFormat="1" ht="15" customHeight="1" x14ac:dyDescent="0.15">
      <c r="B132" s="123" t="s">
        <v>1569</v>
      </c>
      <c r="C132" s="363" t="s">
        <v>1570</v>
      </c>
      <c r="D132" s="129" t="s">
        <v>1571</v>
      </c>
      <c r="E132" s="363">
        <f t="shared" si="3"/>
        <v>38</v>
      </c>
      <c r="F132" s="88">
        <f>I132*I$12</f>
        <v>7700.0000000000009</v>
      </c>
      <c r="G132" s="47"/>
      <c r="H132" s="272"/>
      <c r="I132" s="48">
        <v>55000</v>
      </c>
      <c r="J132" s="123" t="s">
        <v>1572</v>
      </c>
      <c r="K132" s="144">
        <f>I132*N$12</f>
        <v>16500</v>
      </c>
      <c r="L132" s="123" t="s">
        <v>1573</v>
      </c>
      <c r="M132" s="144">
        <f>I132*O$12</f>
        <v>22000</v>
      </c>
    </row>
    <row r="133" spans="2:13" s="127" customFormat="1" ht="15" customHeight="1" x14ac:dyDescent="0.15">
      <c r="B133" s="123" t="s">
        <v>1574</v>
      </c>
      <c r="C133" s="363" t="s">
        <v>1575</v>
      </c>
      <c r="D133" s="363" t="s">
        <v>1576</v>
      </c>
      <c r="E133" s="363">
        <f t="shared" si="3"/>
        <v>39</v>
      </c>
      <c r="F133" s="88">
        <f>I132*I$13</f>
        <v>11000</v>
      </c>
      <c r="G133" s="47"/>
      <c r="H133" s="272"/>
      <c r="I133" s="48"/>
      <c r="J133" s="123" t="s">
        <v>1577</v>
      </c>
      <c r="K133" s="144">
        <f>I132*N$13</f>
        <v>23571.57</v>
      </c>
      <c r="L133" s="123" t="s">
        <v>1578</v>
      </c>
      <c r="M133" s="144">
        <f>I132*O$13</f>
        <v>31428.594999999998</v>
      </c>
    </row>
    <row r="134" spans="2:13" s="127" customFormat="1" ht="15" customHeight="1" x14ac:dyDescent="0.15">
      <c r="B134" s="123"/>
      <c r="C134" s="363"/>
      <c r="E134" s="363"/>
      <c r="F134" s="88"/>
      <c r="G134" s="47"/>
      <c r="H134" s="272"/>
      <c r="I134" s="48"/>
      <c r="J134" s="123"/>
      <c r="L134" s="123"/>
    </row>
    <row r="135" spans="2:13" s="127" customFormat="1" ht="15" customHeight="1" x14ac:dyDescent="0.15">
      <c r="B135" s="123" t="s">
        <v>1579</v>
      </c>
      <c r="C135" s="363" t="s">
        <v>1580</v>
      </c>
      <c r="D135" s="129" t="s">
        <v>1581</v>
      </c>
      <c r="E135" s="363">
        <f t="shared" si="3"/>
        <v>38</v>
      </c>
      <c r="F135" s="88">
        <f>I135*I$12</f>
        <v>8400</v>
      </c>
      <c r="G135" s="47"/>
      <c r="H135" s="272"/>
      <c r="I135" s="48">
        <v>60000</v>
      </c>
      <c r="J135" s="123" t="s">
        <v>1582</v>
      </c>
      <c r="K135" s="144">
        <f>I135*N$12</f>
        <v>18000</v>
      </c>
      <c r="L135" s="123" t="s">
        <v>1583</v>
      </c>
      <c r="M135" s="144">
        <f>I135*O$12</f>
        <v>24000</v>
      </c>
    </row>
    <row r="136" spans="2:13" s="127" customFormat="1" ht="15" customHeight="1" x14ac:dyDescent="0.15">
      <c r="B136" s="123" t="s">
        <v>1584</v>
      </c>
      <c r="C136" s="363" t="s">
        <v>1585</v>
      </c>
      <c r="D136" s="129" t="s">
        <v>1586</v>
      </c>
      <c r="E136" s="363">
        <f t="shared" si="3"/>
        <v>39</v>
      </c>
      <c r="F136" s="88">
        <f>I135*I$13</f>
        <v>12000</v>
      </c>
      <c r="G136" s="47"/>
      <c r="H136" s="272"/>
      <c r="I136" s="48"/>
      <c r="J136" s="123" t="s">
        <v>1587</v>
      </c>
      <c r="K136" s="144">
        <f>I135*N$13</f>
        <v>25714.440000000002</v>
      </c>
      <c r="L136" s="123" t="s">
        <v>1588</v>
      </c>
      <c r="M136" s="144">
        <f>I135*O$13</f>
        <v>34285.74</v>
      </c>
    </row>
    <row r="137" spans="2:13" s="127" customFormat="1" ht="15" customHeight="1" x14ac:dyDescent="0.15">
      <c r="B137" s="123"/>
      <c r="C137" s="363"/>
      <c r="E137" s="363"/>
      <c r="F137" s="88"/>
      <c r="G137" s="47"/>
      <c r="H137" s="272"/>
      <c r="I137" s="48"/>
      <c r="J137" s="123"/>
      <c r="L137" s="123"/>
    </row>
    <row r="138" spans="2:13" s="127" customFormat="1" ht="15" customHeight="1" x14ac:dyDescent="0.15">
      <c r="B138" s="123" t="s">
        <v>1589</v>
      </c>
      <c r="C138" s="363" t="s">
        <v>1590</v>
      </c>
      <c r="D138" s="363" t="s">
        <v>1591</v>
      </c>
      <c r="E138" s="363">
        <f t="shared" si="3"/>
        <v>38</v>
      </c>
      <c r="F138" s="88">
        <f>I138*I$12</f>
        <v>9100</v>
      </c>
      <c r="G138" s="47"/>
      <c r="H138" s="272"/>
      <c r="I138" s="48">
        <v>65000</v>
      </c>
      <c r="J138" s="123" t="s">
        <v>1592</v>
      </c>
      <c r="K138" s="144">
        <f>I138*N$12</f>
        <v>19500</v>
      </c>
      <c r="L138" s="123" t="s">
        <v>1593</v>
      </c>
      <c r="M138" s="144">
        <f>I138*O$12</f>
        <v>26000</v>
      </c>
    </row>
    <row r="139" spans="2:13" s="127" customFormat="1" ht="15" customHeight="1" x14ac:dyDescent="0.15">
      <c r="B139" s="123" t="s">
        <v>1594</v>
      </c>
      <c r="C139" s="363" t="s">
        <v>1595</v>
      </c>
      <c r="D139" s="129" t="s">
        <v>1596</v>
      </c>
      <c r="E139" s="363">
        <f t="shared" si="3"/>
        <v>39</v>
      </c>
      <c r="F139" s="88">
        <f>I138*I$13</f>
        <v>13000</v>
      </c>
      <c r="G139" s="47"/>
      <c r="H139" s="272"/>
      <c r="I139" s="48"/>
      <c r="J139" s="123" t="s">
        <v>1597</v>
      </c>
      <c r="K139" s="144">
        <f>I138*N$13</f>
        <v>27857.31</v>
      </c>
      <c r="L139" s="123" t="s">
        <v>1598</v>
      </c>
      <c r="M139" s="144">
        <f>I138*O$13</f>
        <v>37142.884999999995</v>
      </c>
    </row>
    <row r="140" spans="2:13" s="127" customFormat="1" ht="15" customHeight="1" x14ac:dyDescent="0.15">
      <c r="B140" s="123"/>
      <c r="C140" s="363"/>
      <c r="E140" s="363"/>
      <c r="F140" s="88"/>
      <c r="G140" s="47"/>
      <c r="H140" s="272"/>
      <c r="I140" s="48"/>
      <c r="J140" s="123"/>
      <c r="L140" s="123"/>
    </row>
    <row r="141" spans="2:13" s="127" customFormat="1" ht="15" customHeight="1" x14ac:dyDescent="0.15">
      <c r="B141" s="123" t="s">
        <v>1599</v>
      </c>
      <c r="C141" s="363" t="s">
        <v>1600</v>
      </c>
      <c r="D141" s="129" t="s">
        <v>1601</v>
      </c>
      <c r="E141" s="363">
        <f t="shared" si="3"/>
        <v>38</v>
      </c>
      <c r="F141" s="88">
        <f>I141*I$12</f>
        <v>9800.0000000000018</v>
      </c>
      <c r="G141" s="47"/>
      <c r="H141" s="272"/>
      <c r="I141" s="48">
        <v>70000</v>
      </c>
      <c r="J141" s="123" t="s">
        <v>1602</v>
      </c>
      <c r="K141" s="144">
        <f>I141*N$12</f>
        <v>21000</v>
      </c>
      <c r="L141" s="123" t="s">
        <v>1603</v>
      </c>
      <c r="M141" s="144">
        <f>I141*O$12</f>
        <v>28000</v>
      </c>
    </row>
    <row r="142" spans="2:13" s="127" customFormat="1" ht="15" customHeight="1" x14ac:dyDescent="0.15">
      <c r="B142" s="123" t="s">
        <v>1604</v>
      </c>
      <c r="C142" s="363" t="s">
        <v>1605</v>
      </c>
      <c r="D142" s="363" t="s">
        <v>1606</v>
      </c>
      <c r="E142" s="363">
        <f t="shared" si="3"/>
        <v>39</v>
      </c>
      <c r="F142" s="88">
        <f>I141*I$13</f>
        <v>14000</v>
      </c>
      <c r="G142" s="47"/>
      <c r="H142" s="272"/>
      <c r="I142" s="48"/>
      <c r="J142" s="123" t="s">
        <v>1607</v>
      </c>
      <c r="K142" s="144">
        <f>I141*N$13</f>
        <v>30000.18</v>
      </c>
      <c r="L142" s="123" t="s">
        <v>1608</v>
      </c>
      <c r="M142" s="144">
        <f>I141*O$13</f>
        <v>40000.03</v>
      </c>
    </row>
    <row r="143" spans="2:13" s="127" customFormat="1" ht="15" customHeight="1" x14ac:dyDescent="0.15">
      <c r="B143" s="123"/>
      <c r="C143" s="363"/>
      <c r="E143" s="363"/>
      <c r="F143" s="88"/>
      <c r="G143" s="47"/>
      <c r="H143" s="272"/>
      <c r="I143" s="48"/>
      <c r="J143" s="123"/>
      <c r="L143" s="123"/>
    </row>
    <row r="144" spans="2:13" s="127" customFormat="1" ht="15" customHeight="1" x14ac:dyDescent="0.15">
      <c r="B144" s="123" t="s">
        <v>1609</v>
      </c>
      <c r="C144" s="363" t="s">
        <v>1610</v>
      </c>
      <c r="D144" s="129" t="s">
        <v>1611</v>
      </c>
      <c r="E144" s="363">
        <f t="shared" si="3"/>
        <v>38</v>
      </c>
      <c r="F144" s="88">
        <f>I144*I$12</f>
        <v>10500.000000000002</v>
      </c>
      <c r="G144" s="47"/>
      <c r="H144" s="272"/>
      <c r="I144" s="48">
        <v>75000</v>
      </c>
      <c r="J144" s="123" t="s">
        <v>1612</v>
      </c>
      <c r="K144" s="144">
        <f>I144*N$12</f>
        <v>22500</v>
      </c>
      <c r="L144" s="123" t="s">
        <v>1613</v>
      </c>
      <c r="M144" s="144">
        <f>I144*O$12</f>
        <v>30000</v>
      </c>
    </row>
    <row r="145" spans="1:13" s="127" customFormat="1" ht="15" customHeight="1" x14ac:dyDescent="0.15">
      <c r="B145" s="123" t="s">
        <v>1614</v>
      </c>
      <c r="C145" s="363" t="s">
        <v>1615</v>
      </c>
      <c r="D145" s="129" t="s">
        <v>1616</v>
      </c>
      <c r="E145" s="363">
        <f t="shared" si="3"/>
        <v>39</v>
      </c>
      <c r="F145" s="88">
        <f>I144*I$13</f>
        <v>15000</v>
      </c>
      <c r="G145" s="47"/>
      <c r="H145" s="272"/>
      <c r="I145" s="48"/>
      <c r="J145" s="123" t="s">
        <v>1617</v>
      </c>
      <c r="K145" s="144">
        <f>I144*N$13</f>
        <v>32143.05</v>
      </c>
      <c r="L145" s="123" t="s">
        <v>1618</v>
      </c>
      <c r="M145" s="144">
        <f>I144*O$13</f>
        <v>42857.174999999996</v>
      </c>
    </row>
    <row r="146" spans="1:13" s="127" customFormat="1" ht="15" customHeight="1" x14ac:dyDescent="0.15">
      <c r="B146" s="123"/>
      <c r="C146" s="363"/>
      <c r="E146" s="363"/>
      <c r="F146" s="88"/>
      <c r="G146" s="47"/>
      <c r="H146" s="272"/>
      <c r="I146" s="48"/>
      <c r="J146" s="123"/>
      <c r="L146" s="123"/>
    </row>
    <row r="147" spans="1:13" s="127" customFormat="1" ht="15" customHeight="1" x14ac:dyDescent="0.15">
      <c r="B147" s="123" t="s">
        <v>1619</v>
      </c>
      <c r="C147" s="363" t="s">
        <v>1620</v>
      </c>
      <c r="D147" s="363" t="s">
        <v>1621</v>
      </c>
      <c r="E147" s="363">
        <f t="shared" si="3"/>
        <v>38</v>
      </c>
      <c r="F147" s="88">
        <f>I147*I$12</f>
        <v>11200.000000000002</v>
      </c>
      <c r="G147" s="47"/>
      <c r="H147" s="272"/>
      <c r="I147" s="48">
        <v>80000</v>
      </c>
      <c r="J147" s="123" t="s">
        <v>1622</v>
      </c>
      <c r="K147" s="144">
        <f>I147*N$12</f>
        <v>24000</v>
      </c>
      <c r="L147" s="123" t="s">
        <v>1623</v>
      </c>
      <c r="M147" s="144">
        <f>I147*O$12</f>
        <v>32000</v>
      </c>
    </row>
    <row r="148" spans="1:13" s="127" customFormat="1" ht="15" customHeight="1" x14ac:dyDescent="0.15">
      <c r="B148" s="123" t="s">
        <v>1624</v>
      </c>
      <c r="C148" s="363" t="s">
        <v>1625</v>
      </c>
      <c r="D148" s="129" t="s">
        <v>1626</v>
      </c>
      <c r="E148" s="363">
        <f t="shared" si="3"/>
        <v>39</v>
      </c>
      <c r="F148" s="88">
        <f>I147*I$13</f>
        <v>16000</v>
      </c>
      <c r="G148" s="47"/>
      <c r="H148" s="272"/>
      <c r="I148" s="48"/>
      <c r="J148" s="123" t="s">
        <v>1627</v>
      </c>
      <c r="K148" s="144">
        <f>I147*N$13</f>
        <v>34285.919999999998</v>
      </c>
      <c r="L148" s="123" t="s">
        <v>1628</v>
      </c>
      <c r="M148" s="144">
        <f>I147*O$13</f>
        <v>45714.32</v>
      </c>
    </row>
    <row r="149" spans="1:13" s="127" customFormat="1" ht="15" customHeight="1" x14ac:dyDescent="0.15">
      <c r="B149" s="123"/>
      <c r="C149" s="363"/>
      <c r="E149" s="363"/>
      <c r="F149" s="88"/>
      <c r="G149" s="47"/>
      <c r="H149" s="272"/>
      <c r="I149" s="48"/>
      <c r="J149" s="123"/>
      <c r="L149" s="123"/>
    </row>
    <row r="150" spans="1:13" s="127" customFormat="1" ht="15" customHeight="1" x14ac:dyDescent="0.15">
      <c r="B150" s="123" t="s">
        <v>1629</v>
      </c>
      <c r="C150" s="363" t="s">
        <v>1630</v>
      </c>
      <c r="D150" s="129" t="s">
        <v>1631</v>
      </c>
      <c r="E150" s="363">
        <f t="shared" si="3"/>
        <v>38</v>
      </c>
      <c r="F150" s="88">
        <f>I150*I$12</f>
        <v>11900.000000000002</v>
      </c>
      <c r="G150" s="47"/>
      <c r="H150" s="272"/>
      <c r="I150" s="48">
        <v>85000</v>
      </c>
      <c r="J150" s="123" t="s">
        <v>1632</v>
      </c>
      <c r="K150" s="144">
        <f>I150*N$12</f>
        <v>25500</v>
      </c>
      <c r="L150" s="123" t="s">
        <v>1633</v>
      </c>
      <c r="M150" s="144">
        <f>I150*O$12</f>
        <v>34000</v>
      </c>
    </row>
    <row r="151" spans="1:13" s="127" customFormat="1" ht="15" customHeight="1" x14ac:dyDescent="0.15">
      <c r="B151" s="123" t="s">
        <v>1634</v>
      </c>
      <c r="C151" s="363" t="s">
        <v>1635</v>
      </c>
      <c r="D151" s="363" t="s">
        <v>1636</v>
      </c>
      <c r="E151" s="363">
        <f t="shared" si="3"/>
        <v>39</v>
      </c>
      <c r="F151" s="88">
        <f>I150*I$13</f>
        <v>17000</v>
      </c>
      <c r="G151" s="47"/>
      <c r="H151" s="272"/>
      <c r="I151" s="48"/>
      <c r="J151" s="123" t="s">
        <v>1637</v>
      </c>
      <c r="K151" s="144">
        <f>I150*N$13</f>
        <v>36428.79</v>
      </c>
      <c r="L151" s="123" t="s">
        <v>1638</v>
      </c>
      <c r="M151" s="144">
        <f>I150*O$13</f>
        <v>48571.464999999997</v>
      </c>
    </row>
    <row r="152" spans="1:13" s="127" customFormat="1" ht="15" customHeight="1" x14ac:dyDescent="0.15">
      <c r="B152" s="123"/>
      <c r="C152" s="363"/>
      <c r="E152" s="363"/>
      <c r="F152" s="88"/>
      <c r="G152" s="47"/>
      <c r="H152" s="272"/>
      <c r="I152" s="48"/>
      <c r="J152" s="123"/>
      <c r="L152" s="123"/>
    </row>
    <row r="153" spans="1:13" s="127" customFormat="1" ht="15" customHeight="1" x14ac:dyDescent="0.15">
      <c r="B153" s="123" t="s">
        <v>1639</v>
      </c>
      <c r="C153" s="363" t="s">
        <v>1640</v>
      </c>
      <c r="D153" s="129" t="s">
        <v>1641</v>
      </c>
      <c r="E153" s="363">
        <f t="shared" si="3"/>
        <v>38</v>
      </c>
      <c r="F153" s="88">
        <f>I153*I$12</f>
        <v>12600.000000000002</v>
      </c>
      <c r="G153" s="47"/>
      <c r="H153" s="272"/>
      <c r="I153" s="48">
        <v>90000</v>
      </c>
      <c r="J153" s="123" t="s">
        <v>1642</v>
      </c>
      <c r="K153" s="144">
        <f>I153*N$12</f>
        <v>27000</v>
      </c>
      <c r="L153" s="123" t="s">
        <v>1643</v>
      </c>
      <c r="M153" s="144">
        <f>I153*O$12</f>
        <v>36000</v>
      </c>
    </row>
    <row r="154" spans="1:13" s="127" customFormat="1" ht="15" customHeight="1" x14ac:dyDescent="0.15">
      <c r="B154" s="123" t="s">
        <v>1644</v>
      </c>
      <c r="C154" s="363" t="s">
        <v>1645</v>
      </c>
      <c r="D154" s="129" t="s">
        <v>1646</v>
      </c>
      <c r="E154" s="363">
        <f t="shared" si="3"/>
        <v>39</v>
      </c>
      <c r="F154" s="88">
        <f>I153*I$13</f>
        <v>18000</v>
      </c>
      <c r="G154" s="47"/>
      <c r="H154" s="272"/>
      <c r="I154" s="48"/>
      <c r="J154" s="123" t="s">
        <v>1647</v>
      </c>
      <c r="K154" s="144">
        <f>I153*N$13</f>
        <v>38571.660000000003</v>
      </c>
      <c r="L154" s="123" t="s">
        <v>1648</v>
      </c>
      <c r="M154" s="144">
        <f>I153*O$13</f>
        <v>51428.609999999993</v>
      </c>
    </row>
    <row r="155" spans="1:13" s="127" customFormat="1" ht="15" customHeight="1" x14ac:dyDescent="0.15">
      <c r="B155" s="123"/>
      <c r="C155" s="363"/>
      <c r="D155" s="363"/>
      <c r="E155" s="363"/>
      <c r="F155" s="88"/>
      <c r="G155" s="47"/>
      <c r="H155" s="272"/>
      <c r="I155" s="48"/>
      <c r="J155" s="123"/>
      <c r="L155" s="123"/>
    </row>
    <row r="156" spans="1:13" s="127" customFormat="1" ht="15" customHeight="1" x14ac:dyDescent="0.15">
      <c r="A156" s="110" t="s">
        <v>1649</v>
      </c>
      <c r="B156" s="178"/>
      <c r="C156" s="172"/>
      <c r="D156" s="172"/>
      <c r="E156" s="172"/>
      <c r="F156" s="173"/>
      <c r="G156" s="173"/>
      <c r="H156" s="364"/>
      <c r="I156" s="40"/>
      <c r="J156" s="173"/>
      <c r="K156" s="173"/>
      <c r="L156" s="173"/>
      <c r="M156" s="173"/>
    </row>
    <row r="157" spans="1:13" s="127" customFormat="1" ht="15" customHeight="1" x14ac:dyDescent="0.15">
      <c r="B157" s="123" t="s">
        <v>1650</v>
      </c>
      <c r="C157" s="363" t="s">
        <v>1651</v>
      </c>
      <c r="D157" s="129" t="s">
        <v>1652</v>
      </c>
      <c r="E157" s="363">
        <f t="shared" ref="E157:E158" si="4">LEN(D157)</f>
        <v>33</v>
      </c>
      <c r="F157" s="88">
        <v>199</v>
      </c>
      <c r="G157" s="47"/>
      <c r="H157" s="272"/>
      <c r="I157" s="48">
        <v>995</v>
      </c>
      <c r="J157" s="123" t="s">
        <v>1653</v>
      </c>
      <c r="K157" s="144">
        <v>428</v>
      </c>
      <c r="L157" s="123" t="s">
        <v>1654</v>
      </c>
      <c r="M157" s="144">
        <v>568</v>
      </c>
    </row>
    <row r="158" spans="1:13" s="127" customFormat="1" ht="15" customHeight="1" x14ac:dyDescent="0.15">
      <c r="B158" s="123" t="s">
        <v>1655</v>
      </c>
      <c r="C158" s="363" t="s">
        <v>1656</v>
      </c>
      <c r="D158" s="129" t="s">
        <v>1657</v>
      </c>
      <c r="E158" s="363">
        <f t="shared" si="4"/>
        <v>32</v>
      </c>
      <c r="F158" s="88">
        <v>140</v>
      </c>
      <c r="G158" s="47"/>
      <c r="H158" s="272"/>
      <c r="I158" s="48"/>
      <c r="J158" s="123" t="s">
        <v>1658</v>
      </c>
      <c r="K158" s="144">
        <v>299</v>
      </c>
      <c r="L158" s="123" t="s">
        <v>1659</v>
      </c>
      <c r="M158" s="144">
        <v>398</v>
      </c>
    </row>
    <row r="159" spans="1:13" s="127" customFormat="1" ht="15" customHeight="1" x14ac:dyDescent="0.15">
      <c r="B159" s="123"/>
      <c r="C159" s="363"/>
      <c r="D159" s="129"/>
      <c r="E159" s="363"/>
      <c r="F159" s="88"/>
      <c r="G159" s="47"/>
      <c r="H159" s="272"/>
      <c r="I159" s="48"/>
      <c r="J159" s="123"/>
      <c r="K159" s="144"/>
      <c r="L159" s="123"/>
      <c r="M159" s="144"/>
    </row>
    <row r="160" spans="1:13" s="127" customFormat="1" ht="15" customHeight="1" x14ac:dyDescent="0.15">
      <c r="A160" s="110" t="s">
        <v>1660</v>
      </c>
      <c r="B160" s="178"/>
      <c r="C160" s="172"/>
      <c r="D160" s="172"/>
      <c r="E160" s="172"/>
      <c r="F160" s="173"/>
      <c r="G160" s="173"/>
      <c r="H160" s="364"/>
      <c r="I160" s="40"/>
      <c r="J160" s="173"/>
      <c r="K160" s="173"/>
      <c r="L160" s="173"/>
      <c r="M160" s="173"/>
    </row>
    <row r="161" spans="1:13" s="127" customFormat="1" ht="15" customHeight="1" x14ac:dyDescent="0.15">
      <c r="B161" s="38" t="s">
        <v>1661</v>
      </c>
      <c r="C161" s="86" t="s">
        <v>1662</v>
      </c>
      <c r="D161" s="129" t="s">
        <v>1663</v>
      </c>
      <c r="E161" s="129">
        <f>LEN(D161)</f>
        <v>38</v>
      </c>
      <c r="F161" s="88">
        <v>14</v>
      </c>
      <c r="H161" s="272"/>
      <c r="I161" s="48">
        <v>100</v>
      </c>
      <c r="J161" s="38" t="s">
        <v>1664</v>
      </c>
      <c r="K161" s="88">
        <v>30</v>
      </c>
      <c r="L161" s="38" t="s">
        <v>1665</v>
      </c>
      <c r="M161" s="88">
        <v>40</v>
      </c>
    </row>
    <row r="162" spans="1:13" s="127" customFormat="1" ht="15" customHeight="1" x14ac:dyDescent="0.15">
      <c r="B162" s="38" t="s">
        <v>1666</v>
      </c>
      <c r="C162" s="86" t="s">
        <v>1667</v>
      </c>
      <c r="D162" s="129" t="s">
        <v>1668</v>
      </c>
      <c r="E162" s="129">
        <f>LEN(D162)</f>
        <v>39</v>
      </c>
      <c r="F162" s="88">
        <v>20</v>
      </c>
      <c r="H162" s="272"/>
      <c r="I162" s="48">
        <v>100</v>
      </c>
      <c r="J162" s="38" t="s">
        <v>1669</v>
      </c>
      <c r="K162" s="88">
        <v>43</v>
      </c>
      <c r="L162" s="38" t="s">
        <v>1670</v>
      </c>
      <c r="M162" s="88">
        <v>58</v>
      </c>
    </row>
    <row r="163" spans="1:13" s="127" customFormat="1" ht="15" customHeight="1" x14ac:dyDescent="0.15">
      <c r="B163" s="38"/>
      <c r="C163" s="86"/>
      <c r="D163" s="129"/>
      <c r="E163" s="129"/>
      <c r="F163" s="88"/>
      <c r="H163" s="272"/>
      <c r="I163" s="48"/>
      <c r="J163" s="38"/>
      <c r="K163" s="88"/>
      <c r="L163" s="38"/>
      <c r="M163" s="88"/>
    </row>
    <row r="164" spans="1:13" s="127" customFormat="1" ht="15" customHeight="1" x14ac:dyDescent="0.15">
      <c r="A164" s="110" t="s">
        <v>1671</v>
      </c>
      <c r="B164" s="178"/>
      <c r="C164" s="172"/>
      <c r="D164" s="172"/>
      <c r="E164" s="172"/>
      <c r="F164" s="173"/>
      <c r="G164" s="173"/>
      <c r="H164" s="364"/>
      <c r="I164" s="40"/>
      <c r="J164" s="173"/>
      <c r="K164" s="173"/>
      <c r="L164" s="173"/>
      <c r="M164" s="173"/>
    </row>
    <row r="165" spans="1:13" s="127" customFormat="1" ht="15" customHeight="1" x14ac:dyDescent="0.15">
      <c r="B165" s="38" t="s">
        <v>1672</v>
      </c>
      <c r="C165" s="86" t="s">
        <v>1673</v>
      </c>
      <c r="D165" s="129" t="s">
        <v>1674</v>
      </c>
      <c r="E165" s="129">
        <f>LEN(D165)</f>
        <v>28</v>
      </c>
      <c r="F165" s="88">
        <v>700</v>
      </c>
      <c r="H165" s="272"/>
      <c r="I165" s="48">
        <v>4995</v>
      </c>
      <c r="J165" s="38" t="s">
        <v>1675</v>
      </c>
      <c r="K165" s="88">
        <v>1499</v>
      </c>
      <c r="L165" s="38" t="s">
        <v>1676</v>
      </c>
      <c r="M165" s="88">
        <v>1998</v>
      </c>
    </row>
    <row r="166" spans="1:13" s="127" customFormat="1" ht="15" customHeight="1" x14ac:dyDescent="0.15">
      <c r="B166" s="38" t="s">
        <v>1677</v>
      </c>
      <c r="C166" s="86" t="s">
        <v>1678</v>
      </c>
      <c r="D166" s="129" t="s">
        <v>1679</v>
      </c>
      <c r="E166" s="129">
        <f>LEN(D166)</f>
        <v>29</v>
      </c>
      <c r="F166" s="88">
        <v>999</v>
      </c>
      <c r="H166" s="272"/>
      <c r="I166" s="48">
        <v>4995</v>
      </c>
      <c r="J166" s="38" t="s">
        <v>1680</v>
      </c>
      <c r="K166" s="88">
        <v>2141</v>
      </c>
      <c r="L166" s="38" t="s">
        <v>1681</v>
      </c>
      <c r="M166" s="88">
        <v>2855</v>
      </c>
    </row>
    <row r="167" spans="1:13" s="127" customFormat="1" ht="15" customHeight="1" x14ac:dyDescent="0.15">
      <c r="B167" s="38"/>
      <c r="C167" s="86"/>
      <c r="D167" s="129"/>
      <c r="E167" s="129"/>
      <c r="F167" s="88"/>
      <c r="H167" s="272"/>
      <c r="I167" s="48"/>
      <c r="J167" s="38"/>
      <c r="K167" s="144"/>
      <c r="L167" s="38"/>
      <c r="M167" s="144"/>
    </row>
    <row r="168" spans="1:13" s="127" customFormat="1" ht="15" customHeight="1" x14ac:dyDescent="0.15">
      <c r="B168" s="38" t="s">
        <v>1682</v>
      </c>
      <c r="C168" s="86" t="s">
        <v>1683</v>
      </c>
      <c r="D168" s="129" t="s">
        <v>1684</v>
      </c>
      <c r="E168" s="129">
        <f>LEN(D168)</f>
        <v>28</v>
      </c>
      <c r="F168" s="88">
        <v>1400</v>
      </c>
      <c r="H168" s="272"/>
      <c r="I168" s="48">
        <v>9995</v>
      </c>
      <c r="J168" s="38" t="s">
        <v>1685</v>
      </c>
      <c r="K168" s="88">
        <v>2999</v>
      </c>
      <c r="L168" s="38" t="s">
        <v>1686</v>
      </c>
      <c r="M168" s="88">
        <v>3998</v>
      </c>
    </row>
    <row r="169" spans="1:13" s="127" customFormat="1" ht="15" customHeight="1" x14ac:dyDescent="0.15">
      <c r="B169" s="38" t="s">
        <v>1687</v>
      </c>
      <c r="C169" s="86" t="s">
        <v>1688</v>
      </c>
      <c r="D169" s="129" t="s">
        <v>1689</v>
      </c>
      <c r="E169" s="129">
        <f>LEN(D169)</f>
        <v>29</v>
      </c>
      <c r="F169" s="88">
        <v>1999</v>
      </c>
      <c r="H169" s="272"/>
      <c r="I169" s="48">
        <v>9995</v>
      </c>
      <c r="J169" s="38" t="s">
        <v>1690</v>
      </c>
      <c r="K169" s="88">
        <v>4284</v>
      </c>
      <c r="L169" s="38" t="s">
        <v>1691</v>
      </c>
      <c r="M169" s="88">
        <v>5712</v>
      </c>
    </row>
    <row r="170" spans="1:13" s="127" customFormat="1" ht="15" customHeight="1" x14ac:dyDescent="0.15">
      <c r="B170" s="38"/>
      <c r="C170" s="86"/>
      <c r="D170" s="129"/>
      <c r="E170" s="129"/>
      <c r="F170" s="88"/>
      <c r="H170" s="272"/>
      <c r="I170" s="48"/>
      <c r="J170" s="38"/>
      <c r="K170" s="88"/>
      <c r="L170" s="38"/>
      <c r="M170" s="88"/>
    </row>
    <row r="171" spans="1:13" s="127" customFormat="1" ht="15" customHeight="1" x14ac:dyDescent="0.15">
      <c r="A171" s="110" t="s">
        <v>1692</v>
      </c>
      <c r="B171" s="178"/>
      <c r="C171" s="172"/>
      <c r="D171" s="172"/>
      <c r="E171" s="172"/>
      <c r="F171" s="173"/>
      <c r="G171" s="173"/>
      <c r="H171" s="364"/>
      <c r="I171" s="40"/>
      <c r="J171" s="173"/>
      <c r="K171" s="173"/>
      <c r="L171" s="173"/>
      <c r="M171" s="173"/>
    </row>
    <row r="172" spans="1:13" s="127" customFormat="1" ht="15" customHeight="1" x14ac:dyDescent="0.15">
      <c r="B172" s="124" t="s">
        <v>1693</v>
      </c>
      <c r="C172" s="129" t="s">
        <v>1694</v>
      </c>
      <c r="D172" s="129" t="s">
        <v>1695</v>
      </c>
      <c r="E172" s="49">
        <f t="shared" ref="E172:E173" si="5">LEN(D172)</f>
        <v>35</v>
      </c>
      <c r="F172" s="352">
        <v>140</v>
      </c>
      <c r="G172" s="62"/>
      <c r="H172" s="62"/>
      <c r="I172" s="353"/>
      <c r="J172" s="124" t="s">
        <v>1696</v>
      </c>
      <c r="K172" s="352">
        <v>299</v>
      </c>
      <c r="L172" s="124" t="s">
        <v>1697</v>
      </c>
      <c r="M172" s="352">
        <v>398</v>
      </c>
    </row>
    <row r="173" spans="1:13" s="127" customFormat="1" ht="15" customHeight="1" x14ac:dyDescent="0.15">
      <c r="B173" s="124" t="s">
        <v>1698</v>
      </c>
      <c r="C173" s="129" t="s">
        <v>1699</v>
      </c>
      <c r="D173" s="129" t="s">
        <v>1700</v>
      </c>
      <c r="E173" s="49">
        <f t="shared" si="5"/>
        <v>36</v>
      </c>
      <c r="F173" s="352">
        <v>199</v>
      </c>
      <c r="G173" s="62"/>
      <c r="H173" s="62"/>
      <c r="I173" s="353"/>
      <c r="J173" s="124" t="s">
        <v>1701</v>
      </c>
      <c r="K173" s="352">
        <v>428</v>
      </c>
      <c r="L173" s="124" t="s">
        <v>1702</v>
      </c>
      <c r="M173" s="352">
        <v>568</v>
      </c>
    </row>
    <row r="174" spans="1:13" s="127" customFormat="1" ht="15" customHeight="1" x14ac:dyDescent="0.15">
      <c r="B174" s="38"/>
      <c r="C174" s="86"/>
      <c r="D174" s="129"/>
      <c r="E174" s="129"/>
      <c r="F174" s="88"/>
      <c r="H174" s="272"/>
      <c r="I174" s="48"/>
      <c r="J174" s="38"/>
      <c r="K174" s="88"/>
      <c r="L174" s="38"/>
      <c r="M174" s="88"/>
    </row>
    <row r="175" spans="1:13" s="127" customFormat="1" ht="15" customHeight="1" x14ac:dyDescent="0.15">
      <c r="B175" s="124" t="s">
        <v>1703</v>
      </c>
      <c r="C175" s="129" t="s">
        <v>1704</v>
      </c>
      <c r="D175" s="129" t="s">
        <v>1705</v>
      </c>
      <c r="E175" s="49">
        <f t="shared" ref="E175:E176" si="6">LEN(D175)</f>
        <v>36</v>
      </c>
      <c r="F175" s="352">
        <v>1400</v>
      </c>
      <c r="G175" s="62"/>
      <c r="H175" s="62"/>
      <c r="I175" s="353"/>
      <c r="J175" s="124" t="s">
        <v>1706</v>
      </c>
      <c r="K175" s="352">
        <v>2999</v>
      </c>
      <c r="L175" s="124" t="s">
        <v>1707</v>
      </c>
      <c r="M175" s="352">
        <v>3998</v>
      </c>
    </row>
    <row r="176" spans="1:13" s="127" customFormat="1" ht="15" customHeight="1" x14ac:dyDescent="0.15">
      <c r="B176" s="124" t="s">
        <v>1708</v>
      </c>
      <c r="C176" s="129" t="s">
        <v>1709</v>
      </c>
      <c r="D176" s="129" t="s">
        <v>1710</v>
      </c>
      <c r="E176" s="49">
        <f t="shared" si="6"/>
        <v>37</v>
      </c>
      <c r="F176" s="352">
        <v>1999</v>
      </c>
      <c r="G176" s="62"/>
      <c r="H176" s="62"/>
      <c r="I176" s="353"/>
      <c r="J176" s="124" t="s">
        <v>1711</v>
      </c>
      <c r="K176" s="352">
        <v>4298</v>
      </c>
      <c r="L176" s="124" t="s">
        <v>1712</v>
      </c>
      <c r="M176" s="352">
        <v>5706</v>
      </c>
    </row>
    <row r="177" spans="1:16" s="127" customFormat="1" ht="15" customHeight="1" x14ac:dyDescent="0.15">
      <c r="B177" s="38"/>
      <c r="C177" s="86"/>
      <c r="D177" s="129"/>
      <c r="E177" s="129"/>
      <c r="F177" s="88"/>
      <c r="H177" s="272"/>
      <c r="I177" s="48"/>
      <c r="J177" s="38"/>
      <c r="K177" s="88"/>
      <c r="L177" s="38"/>
      <c r="M177" s="88"/>
    </row>
    <row r="178" spans="1:16" s="127" customFormat="1" ht="15" customHeight="1" x14ac:dyDescent="0.15">
      <c r="B178" s="124" t="s">
        <v>1713</v>
      </c>
      <c r="C178" s="129" t="s">
        <v>1714</v>
      </c>
      <c r="D178" s="129" t="s">
        <v>1715</v>
      </c>
      <c r="E178" s="49">
        <f t="shared" ref="E178:E179" si="7">LEN(D178)</f>
        <v>39</v>
      </c>
      <c r="F178" s="352">
        <v>2800</v>
      </c>
      <c r="G178" s="62"/>
      <c r="H178" s="62"/>
      <c r="I178" s="353"/>
      <c r="J178" s="124" t="s">
        <v>1716</v>
      </c>
      <c r="K178" s="352">
        <v>5999</v>
      </c>
      <c r="L178" s="124" t="s">
        <v>1717</v>
      </c>
      <c r="M178" s="352">
        <v>7998</v>
      </c>
    </row>
    <row r="179" spans="1:16" s="127" customFormat="1" ht="15" customHeight="1" x14ac:dyDescent="0.15">
      <c r="B179" s="124" t="s">
        <v>1718</v>
      </c>
      <c r="C179" s="129" t="s">
        <v>1719</v>
      </c>
      <c r="D179" s="129" t="s">
        <v>1720</v>
      </c>
      <c r="E179" s="49">
        <f t="shared" si="7"/>
        <v>40</v>
      </c>
      <c r="F179" s="352">
        <v>3999</v>
      </c>
      <c r="G179" s="62"/>
      <c r="H179" s="62"/>
      <c r="I179" s="353"/>
      <c r="J179" s="124" t="s">
        <v>1721</v>
      </c>
      <c r="K179" s="352">
        <v>8598</v>
      </c>
      <c r="L179" s="124" t="s">
        <v>1722</v>
      </c>
      <c r="M179" s="352">
        <v>11415</v>
      </c>
    </row>
    <row r="180" spans="1:16" s="127" customFormat="1" ht="15" customHeight="1" x14ac:dyDescent="0.15">
      <c r="B180" s="38"/>
      <c r="C180" s="86"/>
      <c r="D180" s="129"/>
      <c r="E180" s="129"/>
      <c r="F180" s="88"/>
      <c r="H180" s="272"/>
      <c r="I180" s="48"/>
      <c r="J180" s="38"/>
      <c r="K180" s="88"/>
      <c r="L180" s="38"/>
      <c r="M180" s="88"/>
    </row>
    <row r="181" spans="1:16" s="127" customFormat="1" ht="15" customHeight="1" x14ac:dyDescent="0.15">
      <c r="B181" s="38"/>
      <c r="C181" s="86"/>
      <c r="D181" s="129"/>
      <c r="E181" s="129"/>
      <c r="F181" s="88"/>
      <c r="H181" s="272"/>
      <c r="I181" s="48"/>
      <c r="J181" s="38"/>
      <c r="K181" s="144"/>
      <c r="L181" s="38"/>
      <c r="M181" s="144"/>
    </row>
    <row r="182" spans="1:16" s="176" customFormat="1" ht="16" x14ac:dyDescent="0.2">
      <c r="A182" s="171" t="s">
        <v>1723</v>
      </c>
      <c r="B182" s="171"/>
      <c r="C182" s="172"/>
      <c r="D182" s="172"/>
      <c r="E182" s="172"/>
      <c r="F182" s="173"/>
      <c r="G182" s="173"/>
      <c r="H182" s="174"/>
      <c r="I182" s="174"/>
      <c r="J182" s="173"/>
      <c r="K182" s="173"/>
      <c r="L182" s="173"/>
      <c r="M182" s="173"/>
      <c r="N182" s="175"/>
      <c r="O182" s="175"/>
      <c r="P182" s="175"/>
    </row>
    <row r="183" spans="1:16" x14ac:dyDescent="0.15">
      <c r="A183"/>
      <c r="B183"/>
      <c r="C183"/>
      <c r="D183"/>
      <c r="E183"/>
      <c r="F183"/>
      <c r="G183"/>
      <c r="H183"/>
      <c r="I183"/>
      <c r="J183"/>
      <c r="K183"/>
      <c r="L183"/>
      <c r="M183"/>
      <c r="N183" s="127"/>
      <c r="O183" s="127"/>
      <c r="P183" s="127"/>
    </row>
    <row r="184" spans="1:16" ht="75.75" customHeight="1" x14ac:dyDescent="0.15">
      <c r="A184"/>
      <c r="B184" s="131" t="s">
        <v>28</v>
      </c>
      <c r="C184" s="364" t="s">
        <v>1724</v>
      </c>
      <c r="D184"/>
      <c r="E184"/>
      <c r="F184"/>
      <c r="G184"/>
      <c r="H184"/>
      <c r="J184" s="93"/>
      <c r="K184" s="93"/>
      <c r="L184" s="93"/>
      <c r="M184" s="93"/>
      <c r="N184" t="s">
        <v>1217</v>
      </c>
      <c r="O184" t="s">
        <v>1218</v>
      </c>
      <c r="P184" s="127"/>
    </row>
    <row r="185" spans="1:16" ht="157" thickBot="1" x14ac:dyDescent="0.2">
      <c r="A185"/>
      <c r="B185" s="131"/>
      <c r="C185" s="363" t="s">
        <v>1725</v>
      </c>
      <c r="D185"/>
      <c r="E185"/>
      <c r="F185"/>
      <c r="G185"/>
      <c r="H185"/>
      <c r="J185" s="170"/>
      <c r="K185" s="170"/>
      <c r="L185" s="170"/>
      <c r="M185" s="170"/>
      <c r="N185"/>
      <c r="O185"/>
      <c r="P185" s="127"/>
    </row>
    <row r="186" spans="1:16" ht="49" thickBot="1" x14ac:dyDescent="0.2">
      <c r="A186"/>
      <c r="B186"/>
      <c r="C186" s="107"/>
      <c r="D186"/>
      <c r="E186"/>
      <c r="F186" s="133" t="s">
        <v>1225</v>
      </c>
      <c r="G186"/>
      <c r="H186"/>
      <c r="I186" s="156">
        <v>0.1</v>
      </c>
      <c r="J186" s="417" t="s">
        <v>1226</v>
      </c>
      <c r="K186" s="418"/>
      <c r="L186" s="418"/>
      <c r="M186" s="419"/>
      <c r="N186" s="156">
        <v>0.21428571428571433</v>
      </c>
      <c r="O186" s="156">
        <v>0.2857142857142857</v>
      </c>
      <c r="P186" s="127"/>
    </row>
    <row r="187" spans="1:16" x14ac:dyDescent="0.15">
      <c r="A187"/>
      <c r="B187"/>
      <c r="C187"/>
      <c r="D187"/>
      <c r="E187"/>
      <c r="F187"/>
      <c r="G187"/>
      <c r="H187"/>
      <c r="I187" s="160"/>
      <c r="J187" s="62"/>
      <c r="K187" s="62"/>
      <c r="L187" s="62"/>
      <c r="M187" s="62"/>
      <c r="N187" s="160"/>
      <c r="O187" s="160"/>
      <c r="P187" s="127"/>
    </row>
    <row r="188" spans="1:16" x14ac:dyDescent="0.15">
      <c r="A188" s="118" t="s">
        <v>99</v>
      </c>
      <c r="B188" s="117" t="s">
        <v>290</v>
      </c>
      <c r="C188" s="116" t="s">
        <v>100</v>
      </c>
      <c r="D188" s="116"/>
      <c r="E188" s="116"/>
      <c r="F188" s="115" t="s">
        <v>102</v>
      </c>
      <c r="G188" s="115"/>
      <c r="J188" s="132" t="s">
        <v>1228</v>
      </c>
      <c r="K188" s="132" t="s">
        <v>102</v>
      </c>
      <c r="L188" s="132" t="s">
        <v>1229</v>
      </c>
      <c r="M188" s="132" t="s">
        <v>102</v>
      </c>
      <c r="N188" s="160"/>
      <c r="O188" s="160"/>
      <c r="P188" s="127"/>
    </row>
    <row r="189" spans="1:16" s="141" customFormat="1" ht="26" x14ac:dyDescent="0.15">
      <c r="A189" s="181"/>
      <c r="B189" s="113" t="s">
        <v>1726</v>
      </c>
      <c r="C189" s="114" t="s">
        <v>1727</v>
      </c>
      <c r="D189" s="114" t="s">
        <v>1728</v>
      </c>
      <c r="E189" s="114">
        <f t="shared" ref="E189:E192" si="8">LEN(D189)</f>
        <v>39</v>
      </c>
      <c r="F189" s="84">
        <f>$I$186*I189</f>
        <v>120</v>
      </c>
      <c r="G189" s="276" t="s">
        <v>1259</v>
      </c>
      <c r="H189" s="68"/>
      <c r="I189" s="277">
        <v>1200</v>
      </c>
      <c r="J189" s="113" t="s">
        <v>1729</v>
      </c>
      <c r="K189" s="84">
        <f>I189*$N$186</f>
        <v>257.14285714285717</v>
      </c>
      <c r="L189" s="161"/>
      <c r="M189" s="161"/>
    </row>
    <row r="190" spans="1:16" s="127" customFormat="1" ht="26" x14ac:dyDescent="0.15">
      <c r="B190" s="124" t="s">
        <v>1730</v>
      </c>
      <c r="C190" s="129" t="s">
        <v>1731</v>
      </c>
      <c r="D190" s="129" t="s">
        <v>1732</v>
      </c>
      <c r="E190" s="129"/>
      <c r="F190" s="88">
        <f>ROUNDUP($I$186*I190,0)</f>
        <v>110</v>
      </c>
      <c r="G190" s="47"/>
      <c r="H190" s="272"/>
      <c r="I190" s="79">
        <v>1095</v>
      </c>
      <c r="J190" s="124" t="s">
        <v>1733</v>
      </c>
      <c r="K190" s="88">
        <f>ROUNDUP(I190*$N$186,0)</f>
        <v>235</v>
      </c>
      <c r="L190" s="124" t="s">
        <v>1734</v>
      </c>
      <c r="M190" s="88">
        <f>ROUNDUP(I190*$O$186,0)</f>
        <v>313</v>
      </c>
    </row>
    <row r="191" spans="1:16" ht="26" x14ac:dyDescent="0.15">
      <c r="A191"/>
      <c r="B191" s="123" t="s">
        <v>1735</v>
      </c>
      <c r="C191" s="363" t="s">
        <v>1736</v>
      </c>
      <c r="D191" s="363" t="s">
        <v>1737</v>
      </c>
      <c r="E191" s="363">
        <f t="shared" si="8"/>
        <v>39</v>
      </c>
      <c r="F191" s="88">
        <f>$I$186*I191</f>
        <v>600</v>
      </c>
      <c r="H191" s="13"/>
      <c r="I191" s="158">
        <v>6000</v>
      </c>
      <c r="J191" s="123" t="s">
        <v>1738</v>
      </c>
      <c r="K191" s="177">
        <f>I191*$N$186</f>
        <v>1285.714285714286</v>
      </c>
      <c r="L191" s="123" t="s">
        <v>1739</v>
      </c>
      <c r="M191" s="177">
        <f>I191*$O$186</f>
        <v>1714.2857142857142</v>
      </c>
      <c r="N191" s="127"/>
      <c r="O191" s="127"/>
      <c r="P191" s="127"/>
    </row>
    <row r="192" spans="1:16" ht="26" x14ac:dyDescent="0.15">
      <c r="A192"/>
      <c r="B192" s="123" t="s">
        <v>1740</v>
      </c>
      <c r="C192" s="363" t="s">
        <v>1741</v>
      </c>
      <c r="D192" s="363" t="s">
        <v>1742</v>
      </c>
      <c r="E192" s="363">
        <f t="shared" si="8"/>
        <v>39</v>
      </c>
      <c r="F192" s="88">
        <f>$I$186*I192</f>
        <v>3500</v>
      </c>
      <c r="H192" s="13"/>
      <c r="I192" s="159">
        <v>35000</v>
      </c>
      <c r="J192" s="123" t="s">
        <v>1743</v>
      </c>
      <c r="K192" s="177">
        <f>I192*$N$186</f>
        <v>7500.0000000000018</v>
      </c>
      <c r="L192" s="123" t="s">
        <v>1744</v>
      </c>
      <c r="M192" s="177">
        <f>I192*$O$186</f>
        <v>10000</v>
      </c>
      <c r="N192" s="127"/>
      <c r="O192" s="127"/>
      <c r="P192" s="127"/>
    </row>
    <row r="193" spans="1:16" x14ac:dyDescent="0.15">
      <c r="A193" s="107"/>
      <c r="B193" s="137"/>
      <c r="C193" s="139"/>
      <c r="D193" s="139"/>
      <c r="E193" s="363"/>
      <c r="F193" s="88"/>
      <c r="G193" s="148"/>
      <c r="H193" s="68"/>
      <c r="I193" s="106"/>
      <c r="J193" s="143"/>
      <c r="K193" s="144"/>
      <c r="L193" s="143"/>
      <c r="M193" s="144"/>
      <c r="N193" s="127"/>
      <c r="O193" s="127"/>
      <c r="P193" s="127"/>
    </row>
    <row r="194" spans="1:16" ht="16" x14ac:dyDescent="0.15">
      <c r="A194" s="171" t="s">
        <v>29</v>
      </c>
      <c r="B194" s="112"/>
      <c r="C194" s="122"/>
      <c r="D194" s="122"/>
      <c r="E194" s="122"/>
      <c r="F194" s="121"/>
      <c r="G194" s="121"/>
      <c r="H194" s="102"/>
      <c r="I194" s="85"/>
      <c r="J194" s="121"/>
      <c r="K194" s="121"/>
      <c r="L194" s="121"/>
      <c r="M194" s="121"/>
    </row>
    <row r="195" spans="1:16" x14ac:dyDescent="0.15">
      <c r="A195" s="107"/>
      <c r="B195" s="123"/>
      <c r="C195" s="363"/>
      <c r="D195" s="363"/>
      <c r="E195" s="363"/>
      <c r="F195" s="42"/>
      <c r="G195" s="44"/>
      <c r="H195" s="13"/>
      <c r="N195" s="123" t="s">
        <v>1217</v>
      </c>
      <c r="O195" s="123" t="s">
        <v>1745</v>
      </c>
    </row>
    <row r="196" spans="1:16" ht="24" x14ac:dyDescent="0.15">
      <c r="A196" s="107"/>
      <c r="B196" s="131" t="s">
        <v>1746</v>
      </c>
      <c r="C196" s="364" t="s">
        <v>1747</v>
      </c>
      <c r="D196" s="363"/>
      <c r="E196" s="363"/>
      <c r="F196" s="42"/>
      <c r="G196" s="44"/>
      <c r="H196" s="13"/>
      <c r="N196" s="123"/>
      <c r="O196" s="123"/>
    </row>
    <row r="197" spans="1:16" ht="25" thickBot="1" x14ac:dyDescent="0.2">
      <c r="A197" s="364"/>
      <c r="B197" s="131" t="s">
        <v>1748</v>
      </c>
      <c r="C197" s="364" t="s">
        <v>1749</v>
      </c>
      <c r="D197" s="364"/>
      <c r="E197" s="364"/>
      <c r="F197" s="364"/>
      <c r="G197" s="364"/>
      <c r="H197" s="364"/>
      <c r="I197" s="41">
        <v>7.0000000000000007E-2</v>
      </c>
      <c r="N197" s="41">
        <v>0.15</v>
      </c>
      <c r="O197" s="41">
        <v>0.2</v>
      </c>
    </row>
    <row r="198" spans="1:16" ht="49" thickBot="1" x14ac:dyDescent="0.2">
      <c r="A198" s="364"/>
      <c r="B198" s="107"/>
      <c r="C198" s="107"/>
      <c r="D198" s="364"/>
      <c r="E198" s="364"/>
      <c r="F198" s="133" t="s">
        <v>1225</v>
      </c>
      <c r="G198" s="364"/>
      <c r="H198" s="364"/>
      <c r="I198" s="41">
        <v>0.14000000000000001</v>
      </c>
      <c r="J198" s="417" t="s">
        <v>1226</v>
      </c>
      <c r="K198" s="418"/>
      <c r="L198" s="418"/>
      <c r="M198" s="419"/>
      <c r="N198" s="41">
        <v>0.3</v>
      </c>
      <c r="O198" s="41">
        <v>0.4</v>
      </c>
    </row>
    <row r="199" spans="1:16" x14ac:dyDescent="0.15">
      <c r="A199" s="112" t="s">
        <v>116</v>
      </c>
      <c r="B199" s="112"/>
      <c r="C199" s="122"/>
      <c r="D199" s="122"/>
      <c r="E199" s="122"/>
      <c r="F199" s="121"/>
      <c r="G199" s="121"/>
      <c r="H199" s="102"/>
      <c r="I199" s="85"/>
      <c r="J199" s="121"/>
      <c r="K199" s="121"/>
      <c r="L199" s="121"/>
      <c r="M199" s="121"/>
    </row>
    <row r="200" spans="1:16" x14ac:dyDescent="0.15">
      <c r="A200" s="118" t="s">
        <v>99</v>
      </c>
      <c r="B200" s="117" t="s">
        <v>290</v>
      </c>
      <c r="C200" s="116" t="s">
        <v>100</v>
      </c>
      <c r="D200" s="116"/>
      <c r="E200" s="116"/>
      <c r="F200" s="115" t="s">
        <v>102</v>
      </c>
      <c r="G200" s="115"/>
      <c r="J200" s="132" t="s">
        <v>1228</v>
      </c>
      <c r="K200" s="132" t="s">
        <v>102</v>
      </c>
      <c r="L200" s="132" t="s">
        <v>1229</v>
      </c>
      <c r="M200" s="132" t="s">
        <v>102</v>
      </c>
    </row>
    <row r="201" spans="1:16" x14ac:dyDescent="0.15">
      <c r="A201" s="364"/>
      <c r="B201" s="131"/>
      <c r="C201" s="364"/>
      <c r="D201" s="364"/>
      <c r="E201" s="364"/>
      <c r="F201" s="3"/>
      <c r="G201" s="364"/>
      <c r="H201" s="364"/>
    </row>
    <row r="202" spans="1:16" x14ac:dyDescent="0.15">
      <c r="A202" s="127"/>
      <c r="B202" s="124" t="s">
        <v>1750</v>
      </c>
      <c r="C202" s="129" t="s">
        <v>1751</v>
      </c>
      <c r="D202" s="129" t="s">
        <v>1752</v>
      </c>
      <c r="E202" s="129">
        <v>24</v>
      </c>
      <c r="F202" s="88">
        <v>91</v>
      </c>
      <c r="G202" s="47"/>
      <c r="H202" s="272"/>
      <c r="I202" s="79">
        <v>1295</v>
      </c>
      <c r="J202" s="124" t="s">
        <v>1753</v>
      </c>
      <c r="K202" s="88">
        <v>195</v>
      </c>
      <c r="L202" s="124" t="s">
        <v>1754</v>
      </c>
      <c r="M202" s="88">
        <v>259</v>
      </c>
    </row>
    <row r="203" spans="1:16" x14ac:dyDescent="0.15">
      <c r="A203" s="127"/>
      <c r="B203" s="124" t="s">
        <v>1755</v>
      </c>
      <c r="C203" s="129" t="s">
        <v>1756</v>
      </c>
      <c r="D203" s="129" t="s">
        <v>1757</v>
      </c>
      <c r="E203" s="129">
        <v>25</v>
      </c>
      <c r="F203" s="88">
        <v>182</v>
      </c>
      <c r="G203" s="47"/>
      <c r="H203" s="272"/>
      <c r="I203" s="79"/>
      <c r="J203" s="124" t="s">
        <v>1758</v>
      </c>
      <c r="K203" s="88">
        <v>389</v>
      </c>
      <c r="L203" s="124" t="s">
        <v>1759</v>
      </c>
      <c r="M203" s="88">
        <v>518</v>
      </c>
    </row>
    <row r="204" spans="1:16" x14ac:dyDescent="0.15">
      <c r="A204" s="364"/>
      <c r="B204" s="131"/>
      <c r="C204" s="364"/>
      <c r="D204" s="364"/>
      <c r="E204" s="364"/>
      <c r="F204" s="3"/>
      <c r="G204" s="364"/>
      <c r="H204" s="364"/>
    </row>
    <row r="205" spans="1:16" s="141" customFormat="1" x14ac:dyDescent="0.15">
      <c r="A205" s="181"/>
      <c r="B205" s="113" t="s">
        <v>1760</v>
      </c>
      <c r="C205" s="114" t="s">
        <v>1761</v>
      </c>
      <c r="D205" s="114" t="s">
        <v>1762</v>
      </c>
      <c r="E205" s="114">
        <f>LEN(D205)</f>
        <v>26</v>
      </c>
      <c r="F205" s="84">
        <f>$I$197*I205</f>
        <v>24.430000000000003</v>
      </c>
      <c r="G205" s="138" t="s">
        <v>1763</v>
      </c>
      <c r="H205" s="68"/>
      <c r="I205" s="277">
        <v>349</v>
      </c>
      <c r="J205" s="113" t="s">
        <v>1764</v>
      </c>
      <c r="K205" s="84">
        <f>$N$197*I205</f>
        <v>52.35</v>
      </c>
      <c r="L205" s="113" t="s">
        <v>1765</v>
      </c>
      <c r="M205" s="84">
        <f>$O$197*I205</f>
        <v>69.8</v>
      </c>
    </row>
    <row r="206" spans="1:16" s="141" customFormat="1" x14ac:dyDescent="0.15">
      <c r="A206" s="181"/>
      <c r="B206" s="113" t="s">
        <v>1766</v>
      </c>
      <c r="C206" s="114" t="s">
        <v>1767</v>
      </c>
      <c r="D206" s="114" t="s">
        <v>1768</v>
      </c>
      <c r="E206" s="114">
        <f t="shared" ref="E206:E291" si="9">LEN(D206)</f>
        <v>27</v>
      </c>
      <c r="F206" s="84">
        <f>$I$198*I205</f>
        <v>48.860000000000007</v>
      </c>
      <c r="G206" s="138" t="s">
        <v>1763</v>
      </c>
      <c r="H206" s="68"/>
      <c r="I206" s="204"/>
      <c r="J206" s="113" t="s">
        <v>1769</v>
      </c>
      <c r="K206" s="84">
        <f>$N$198*I205</f>
        <v>104.7</v>
      </c>
      <c r="L206" s="113" t="s">
        <v>1770</v>
      </c>
      <c r="M206" s="84">
        <f>$O$198*I205</f>
        <v>139.6</v>
      </c>
    </row>
    <row r="207" spans="1:16" x14ac:dyDescent="0.15">
      <c r="A207" s="127"/>
      <c r="B207" s="123"/>
      <c r="C207" s="363"/>
      <c r="D207" s="363"/>
      <c r="E207" s="363"/>
      <c r="F207" s="88"/>
      <c r="G207" s="47"/>
      <c r="H207" s="272"/>
      <c r="I207" s="48"/>
      <c r="J207" s="123"/>
      <c r="K207" s="127"/>
      <c r="L207" s="123"/>
      <c r="M207" s="127"/>
    </row>
    <row r="208" spans="1:16" s="127" customFormat="1" x14ac:dyDescent="0.15">
      <c r="B208" s="124" t="s">
        <v>1771</v>
      </c>
      <c r="C208" s="129" t="s">
        <v>1772</v>
      </c>
      <c r="D208" s="129" t="s">
        <v>1773</v>
      </c>
      <c r="E208" s="129">
        <f>LEN(D208)</f>
        <v>26</v>
      </c>
      <c r="F208" s="88">
        <f>$I$197*I208</f>
        <v>27.650000000000002</v>
      </c>
      <c r="G208" s="47"/>
      <c r="H208" s="272"/>
      <c r="I208" s="79">
        <v>395</v>
      </c>
      <c r="J208" s="124" t="s">
        <v>1774</v>
      </c>
      <c r="K208" s="88">
        <f>$N$197*I208</f>
        <v>59.25</v>
      </c>
      <c r="L208" s="124" t="s">
        <v>1775</v>
      </c>
      <c r="M208" s="88">
        <f>$O$197*I208</f>
        <v>79</v>
      </c>
    </row>
    <row r="209" spans="1:13" s="127" customFormat="1" x14ac:dyDescent="0.15">
      <c r="B209" s="124" t="s">
        <v>1776</v>
      </c>
      <c r="C209" s="129" t="s">
        <v>1777</v>
      </c>
      <c r="D209" s="129" t="s">
        <v>1778</v>
      </c>
      <c r="E209" s="129">
        <f>LEN(D209)</f>
        <v>27</v>
      </c>
      <c r="F209" s="88">
        <f>$I$198*I208</f>
        <v>55.300000000000004</v>
      </c>
      <c r="G209" s="47"/>
      <c r="H209" s="272"/>
      <c r="I209" s="48"/>
      <c r="J209" s="124" t="s">
        <v>1779</v>
      </c>
      <c r="K209" s="88">
        <f>$N$198*I208</f>
        <v>118.5</v>
      </c>
      <c r="L209" s="124" t="s">
        <v>1780</v>
      </c>
      <c r="M209" s="88">
        <f>$O$198*I208</f>
        <v>158</v>
      </c>
    </row>
    <row r="210" spans="1:13" x14ac:dyDescent="0.15">
      <c r="A210" s="127"/>
      <c r="B210" s="123"/>
      <c r="C210" s="363"/>
      <c r="D210" s="363"/>
      <c r="E210" s="363"/>
      <c r="F210" s="88"/>
      <c r="G210" s="47"/>
      <c r="H210" s="272"/>
      <c r="I210" s="48"/>
      <c r="J210" s="123"/>
      <c r="K210" s="127"/>
      <c r="L210" s="123"/>
      <c r="M210" s="127"/>
    </row>
    <row r="211" spans="1:13" x14ac:dyDescent="0.15">
      <c r="A211" s="127"/>
      <c r="B211" s="123" t="s">
        <v>1781</v>
      </c>
      <c r="C211" s="363" t="s">
        <v>1782</v>
      </c>
      <c r="D211" s="363" t="s">
        <v>1783</v>
      </c>
      <c r="E211" s="363">
        <f t="shared" si="9"/>
        <v>26</v>
      </c>
      <c r="F211" s="88">
        <f>$I$197*I211</f>
        <v>31.430000000000003</v>
      </c>
      <c r="G211" s="47"/>
      <c r="H211" s="272"/>
      <c r="I211" s="79">
        <v>449</v>
      </c>
      <c r="J211" s="123" t="s">
        <v>1784</v>
      </c>
      <c r="K211" s="88">
        <f>$N$197*I211</f>
        <v>67.349999999999994</v>
      </c>
      <c r="L211" s="123" t="s">
        <v>1785</v>
      </c>
      <c r="M211" s="88">
        <f>$O$197*I211</f>
        <v>89.800000000000011</v>
      </c>
    </row>
    <row r="212" spans="1:13" x14ac:dyDescent="0.15">
      <c r="A212" s="127"/>
      <c r="B212" s="123" t="s">
        <v>1786</v>
      </c>
      <c r="C212" s="363" t="s">
        <v>1787</v>
      </c>
      <c r="D212" s="363" t="s">
        <v>1788</v>
      </c>
      <c r="E212" s="363">
        <f t="shared" si="9"/>
        <v>27</v>
      </c>
      <c r="F212" s="88">
        <f>$I$198*I211</f>
        <v>62.860000000000007</v>
      </c>
      <c r="G212" s="47"/>
      <c r="H212" s="272"/>
      <c r="I212" s="48"/>
      <c r="J212" s="123" t="s">
        <v>1789</v>
      </c>
      <c r="K212" s="88">
        <f>$N$198*I211</f>
        <v>134.69999999999999</v>
      </c>
      <c r="L212" s="123" t="s">
        <v>1790</v>
      </c>
      <c r="M212" s="88">
        <f>$O$198*I211</f>
        <v>179.60000000000002</v>
      </c>
    </row>
    <row r="213" spans="1:13" x14ac:dyDescent="0.15">
      <c r="A213" s="127"/>
      <c r="B213" s="123"/>
      <c r="C213" s="363"/>
      <c r="D213" s="363"/>
      <c r="E213" s="363"/>
      <c r="F213" s="88"/>
      <c r="G213" s="47"/>
      <c r="H213" s="272"/>
      <c r="I213" s="48"/>
      <c r="J213" s="123"/>
      <c r="K213" s="127"/>
      <c r="L213" s="123"/>
      <c r="M213" s="127"/>
    </row>
    <row r="214" spans="1:13" x14ac:dyDescent="0.15">
      <c r="A214" s="127"/>
      <c r="B214" s="123" t="s">
        <v>1791</v>
      </c>
      <c r="C214" s="363" t="s">
        <v>1792</v>
      </c>
      <c r="D214" s="363" t="s">
        <v>1793</v>
      </c>
      <c r="E214" s="363">
        <f t="shared" si="9"/>
        <v>26</v>
      </c>
      <c r="F214" s="88">
        <f>$I$197*I214</f>
        <v>45.430000000000007</v>
      </c>
      <c r="G214" s="47"/>
      <c r="H214" s="272"/>
      <c r="I214" s="79">
        <v>649</v>
      </c>
      <c r="J214" s="123" t="s">
        <v>1794</v>
      </c>
      <c r="K214" s="88">
        <f>$N$197*I214</f>
        <v>97.35</v>
      </c>
      <c r="L214" s="123" t="s">
        <v>1795</v>
      </c>
      <c r="M214" s="88">
        <f>$O$197*I214</f>
        <v>129.80000000000001</v>
      </c>
    </row>
    <row r="215" spans="1:13" x14ac:dyDescent="0.15">
      <c r="A215" s="127"/>
      <c r="B215" s="123" t="s">
        <v>1796</v>
      </c>
      <c r="C215" s="363" t="s">
        <v>1797</v>
      </c>
      <c r="D215" s="363" t="s">
        <v>1798</v>
      </c>
      <c r="E215" s="363">
        <f t="shared" si="9"/>
        <v>27</v>
      </c>
      <c r="F215" s="88">
        <f>$I$198*I214</f>
        <v>90.860000000000014</v>
      </c>
      <c r="G215" s="47"/>
      <c r="H215" s="272"/>
      <c r="I215" s="48"/>
      <c r="J215" s="123" t="s">
        <v>1799</v>
      </c>
      <c r="K215" s="88">
        <f>$N$198*I214</f>
        <v>194.7</v>
      </c>
      <c r="L215" s="123" t="s">
        <v>1800</v>
      </c>
      <c r="M215" s="88">
        <f>$O$198*I214</f>
        <v>259.60000000000002</v>
      </c>
    </row>
    <row r="216" spans="1:13" x14ac:dyDescent="0.15">
      <c r="A216" s="127"/>
      <c r="B216" s="123"/>
      <c r="C216" s="363"/>
      <c r="D216" s="363"/>
      <c r="E216" s="363"/>
      <c r="F216" s="88"/>
      <c r="G216" s="47"/>
      <c r="H216" s="272"/>
      <c r="I216" s="48"/>
      <c r="J216" s="123"/>
      <c r="K216" s="127"/>
      <c r="L216" s="123"/>
      <c r="M216" s="127"/>
    </row>
    <row r="217" spans="1:13" x14ac:dyDescent="0.15">
      <c r="A217" s="127"/>
      <c r="B217" s="123" t="s">
        <v>1801</v>
      </c>
      <c r="C217" s="363" t="s">
        <v>1802</v>
      </c>
      <c r="D217" s="363" t="s">
        <v>1803</v>
      </c>
      <c r="E217" s="363">
        <f>LEN(D217)</f>
        <v>24</v>
      </c>
      <c r="F217" s="89">
        <f>ROUNDUP(I197*$I$217,0)</f>
        <v>46</v>
      </c>
      <c r="G217" s="217"/>
      <c r="H217" s="218"/>
      <c r="I217" s="79">
        <v>645</v>
      </c>
      <c r="J217" s="124" t="s">
        <v>1804</v>
      </c>
      <c r="K217" s="89">
        <f>ROUNDUP(N197*$I$217,0)</f>
        <v>97</v>
      </c>
      <c r="L217" s="124" t="s">
        <v>1805</v>
      </c>
      <c r="M217" s="89">
        <f>ROUNDUP(O197*$I$217,0)</f>
        <v>129</v>
      </c>
    </row>
    <row r="218" spans="1:13" x14ac:dyDescent="0.15">
      <c r="A218" s="127"/>
      <c r="B218" s="123" t="s">
        <v>1806</v>
      </c>
      <c r="C218" s="363" t="s">
        <v>1807</v>
      </c>
      <c r="D218" s="363" t="s">
        <v>1808</v>
      </c>
      <c r="E218" s="363">
        <f t="shared" ref="E218" si="10">LEN(D218)</f>
        <v>25</v>
      </c>
      <c r="F218" s="89">
        <f>ROUNDUP(I198*$I$217,0)</f>
        <v>91</v>
      </c>
      <c r="G218" s="217"/>
      <c r="H218" s="218"/>
      <c r="I218" s="219"/>
      <c r="J218" s="124" t="s">
        <v>1809</v>
      </c>
      <c r="K218" s="89">
        <f>ROUNDUP(N198*$I$217,0)</f>
        <v>194</v>
      </c>
      <c r="L218" s="124" t="s">
        <v>1810</v>
      </c>
      <c r="M218" s="89">
        <f>ROUNDUP(O198*$I$217,0)</f>
        <v>258</v>
      </c>
    </row>
    <row r="219" spans="1:13" x14ac:dyDescent="0.15">
      <c r="A219" s="127"/>
      <c r="B219" s="123"/>
      <c r="C219" s="363"/>
      <c r="D219" s="363"/>
      <c r="E219" s="363"/>
      <c r="F219" s="88"/>
      <c r="G219" s="47"/>
      <c r="H219" s="272"/>
      <c r="I219" s="48"/>
      <c r="J219" s="123"/>
      <c r="K219" s="127"/>
      <c r="L219" s="123"/>
      <c r="M219" s="127"/>
    </row>
    <row r="220" spans="1:13" x14ac:dyDescent="0.15">
      <c r="A220" s="127"/>
      <c r="B220" s="123" t="s">
        <v>1811</v>
      </c>
      <c r="C220" s="363" t="s">
        <v>1812</v>
      </c>
      <c r="D220" s="363" t="s">
        <v>1813</v>
      </c>
      <c r="E220" s="363">
        <f>LEN(D220)</f>
        <v>24</v>
      </c>
      <c r="F220" s="89">
        <f>ROUNDUP(I197*$I$220,0)</f>
        <v>56</v>
      </c>
      <c r="G220" s="47"/>
      <c r="H220" s="272"/>
      <c r="I220" s="48">
        <v>795</v>
      </c>
      <c r="J220" s="124" t="s">
        <v>1814</v>
      </c>
      <c r="K220" s="89">
        <f>ROUNDUP(N197*$I$220,0)</f>
        <v>120</v>
      </c>
      <c r="L220" s="124" t="s">
        <v>1815</v>
      </c>
      <c r="M220" s="89">
        <f>ROUNDUP(O197*$I$220,0)</f>
        <v>159</v>
      </c>
    </row>
    <row r="221" spans="1:13" x14ac:dyDescent="0.15">
      <c r="A221" s="127"/>
      <c r="B221" s="123" t="s">
        <v>1816</v>
      </c>
      <c r="C221" s="363" t="s">
        <v>1817</v>
      </c>
      <c r="D221" s="363" t="s">
        <v>1818</v>
      </c>
      <c r="E221" s="363">
        <f t="shared" ref="E221" si="11">LEN(D221)</f>
        <v>25</v>
      </c>
      <c r="F221" s="89">
        <f>ROUNDUP(I198*$I$220,0)</f>
        <v>112</v>
      </c>
      <c r="G221" s="47"/>
      <c r="H221" s="272"/>
      <c r="I221" s="48"/>
      <c r="J221" s="124" t="s">
        <v>1819</v>
      </c>
      <c r="K221" s="89">
        <f>ROUNDUP(N198*$I$220,0)</f>
        <v>239</v>
      </c>
      <c r="L221" s="124" t="s">
        <v>1820</v>
      </c>
      <c r="M221" s="89">
        <f>ROUNDUP(O198*$I$220,0)</f>
        <v>318</v>
      </c>
    </row>
    <row r="222" spans="1:13" x14ac:dyDescent="0.15">
      <c r="A222" s="127"/>
      <c r="B222" s="123"/>
      <c r="C222" s="363"/>
      <c r="D222" s="363"/>
      <c r="E222" s="363"/>
      <c r="F222" s="88"/>
      <c r="G222" s="47"/>
      <c r="H222" s="272"/>
      <c r="I222" s="48"/>
      <c r="J222" s="123"/>
      <c r="K222" s="127"/>
      <c r="L222" s="123"/>
      <c r="M222" s="127"/>
    </row>
    <row r="223" spans="1:13" x14ac:dyDescent="0.15">
      <c r="A223" s="127"/>
      <c r="B223" s="123" t="s">
        <v>1821</v>
      </c>
      <c r="C223" s="363" t="s">
        <v>1822</v>
      </c>
      <c r="D223" s="363" t="s">
        <v>1823</v>
      </c>
      <c r="E223" s="363">
        <f>LEN(D223)</f>
        <v>24</v>
      </c>
      <c r="F223" s="89">
        <f>ROUNDUP($I$197*I223,0)</f>
        <v>70</v>
      </c>
      <c r="G223" s="217"/>
      <c r="H223" s="218"/>
      <c r="I223" s="219">
        <v>995</v>
      </c>
      <c r="J223" s="124" t="s">
        <v>1824</v>
      </c>
      <c r="K223" s="144">
        <f>ROUNDUP($N$197*I223,0)</f>
        <v>150</v>
      </c>
      <c r="L223" s="124" t="s">
        <v>1825</v>
      </c>
      <c r="M223" s="144">
        <f>$O$197*I223</f>
        <v>199</v>
      </c>
    </row>
    <row r="224" spans="1:13" x14ac:dyDescent="0.15">
      <c r="A224" s="127"/>
      <c r="B224" s="123" t="s">
        <v>1826</v>
      </c>
      <c r="C224" s="363" t="s">
        <v>1827</v>
      </c>
      <c r="D224" s="363" t="s">
        <v>1828</v>
      </c>
      <c r="E224" s="363">
        <f t="shared" ref="E224" si="12">LEN(D224)</f>
        <v>25</v>
      </c>
      <c r="F224" s="89">
        <f>ROUNDUP($I$198*I223,0)</f>
        <v>140</v>
      </c>
      <c r="G224" s="217"/>
      <c r="H224" s="218"/>
      <c r="I224" s="219"/>
      <c r="J224" s="124" t="s">
        <v>1829</v>
      </c>
      <c r="K224" s="144">
        <f>ROUNDUP($N$198*I223,0)</f>
        <v>299</v>
      </c>
      <c r="L224" s="124" t="s">
        <v>1830</v>
      </c>
      <c r="M224" s="144">
        <f>$O$198*I223</f>
        <v>398</v>
      </c>
    </row>
    <row r="225" spans="1:13" x14ac:dyDescent="0.15">
      <c r="A225" s="127"/>
      <c r="B225" s="123"/>
      <c r="C225" s="363"/>
      <c r="D225" s="363"/>
      <c r="E225" s="363"/>
      <c r="F225" s="88"/>
      <c r="G225" s="47"/>
      <c r="H225" s="272"/>
      <c r="I225" s="48"/>
      <c r="J225" s="123"/>
      <c r="K225" s="127"/>
      <c r="L225" s="123"/>
      <c r="M225" s="127"/>
    </row>
    <row r="226" spans="1:13" x14ac:dyDescent="0.15">
      <c r="A226" s="145"/>
      <c r="B226" s="123" t="s">
        <v>1831</v>
      </c>
      <c r="C226" s="363" t="s">
        <v>1832</v>
      </c>
      <c r="D226" s="363" t="s">
        <v>1833</v>
      </c>
      <c r="E226" s="363">
        <f t="shared" si="9"/>
        <v>26</v>
      </c>
      <c r="F226" s="89">
        <f>ROUNDUP($I$197*I226,0)</f>
        <v>70</v>
      </c>
      <c r="H226" s="13"/>
      <c r="I226" s="78">
        <v>995</v>
      </c>
      <c r="J226" s="123" t="s">
        <v>1834</v>
      </c>
      <c r="K226" s="144">
        <f>ROUNDUP($N$197*I226,0)</f>
        <v>150</v>
      </c>
      <c r="L226" s="123" t="s">
        <v>1835</v>
      </c>
      <c r="M226" s="144">
        <f>$O$197*I226</f>
        <v>199</v>
      </c>
    </row>
    <row r="227" spans="1:13" x14ac:dyDescent="0.15">
      <c r="A227" s="145"/>
      <c r="B227" s="123" t="s">
        <v>1836</v>
      </c>
      <c r="C227" s="363" t="s">
        <v>1837</v>
      </c>
      <c r="D227" s="363" t="s">
        <v>1838</v>
      </c>
      <c r="E227" s="363">
        <f t="shared" si="9"/>
        <v>27</v>
      </c>
      <c r="F227" s="89">
        <f>ROUNDUP($I$198*I226,0)</f>
        <v>140</v>
      </c>
      <c r="H227" s="13"/>
      <c r="I227" s="78"/>
      <c r="J227" s="123" t="s">
        <v>1839</v>
      </c>
      <c r="K227" s="144">
        <f>ROUNDUP($N$198*I226,0)</f>
        <v>299</v>
      </c>
      <c r="L227" s="123" t="s">
        <v>1840</v>
      </c>
      <c r="M227" s="144">
        <f>$O$198*I226</f>
        <v>398</v>
      </c>
    </row>
    <row r="228" spans="1:13" x14ac:dyDescent="0.15">
      <c r="A228" s="145"/>
      <c r="B228" s="146"/>
      <c r="C228" s="147"/>
      <c r="D228" s="363"/>
      <c r="E228" s="363"/>
      <c r="F228" s="74"/>
      <c r="G228" s="145"/>
      <c r="H228" s="75"/>
      <c r="I228" s="76"/>
      <c r="J228" s="146"/>
      <c r="K228" s="145"/>
      <c r="L228" s="146"/>
      <c r="M228" s="145"/>
    </row>
    <row r="229" spans="1:13" x14ac:dyDescent="0.15">
      <c r="A229" s="145"/>
      <c r="B229" s="123" t="s">
        <v>1841</v>
      </c>
      <c r="C229" s="363" t="s">
        <v>1842</v>
      </c>
      <c r="D229" s="363" t="s">
        <v>1843</v>
      </c>
      <c r="E229" s="363">
        <v>24</v>
      </c>
      <c r="F229" s="89">
        <v>26</v>
      </c>
      <c r="H229" s="13"/>
      <c r="I229" s="78">
        <v>365</v>
      </c>
      <c r="J229" s="123" t="s">
        <v>1844</v>
      </c>
      <c r="K229" s="144">
        <v>55</v>
      </c>
      <c r="L229" s="123" t="s">
        <v>1845</v>
      </c>
      <c r="M229" s="144">
        <v>73</v>
      </c>
    </row>
    <row r="230" spans="1:13" x14ac:dyDescent="0.15">
      <c r="A230" s="145"/>
      <c r="B230" s="123" t="s">
        <v>1846</v>
      </c>
      <c r="C230" s="363" t="s">
        <v>1847</v>
      </c>
      <c r="D230" s="363" t="s">
        <v>1848</v>
      </c>
      <c r="E230" s="363">
        <v>25</v>
      </c>
      <c r="F230" s="89">
        <v>52</v>
      </c>
      <c r="H230" s="13"/>
      <c r="I230" s="78"/>
      <c r="J230" s="123" t="s">
        <v>1849</v>
      </c>
      <c r="K230" s="144">
        <v>110</v>
      </c>
      <c r="L230" s="123" t="s">
        <v>1850</v>
      </c>
      <c r="M230" s="144">
        <v>146</v>
      </c>
    </row>
    <row r="231" spans="1:13" x14ac:dyDescent="0.15">
      <c r="A231" s="145"/>
      <c r="B231" s="146"/>
      <c r="C231" s="147"/>
      <c r="D231" s="363"/>
      <c r="E231" s="363"/>
      <c r="F231" s="74"/>
      <c r="G231" s="145"/>
      <c r="H231" s="75"/>
      <c r="I231" s="76"/>
      <c r="J231" s="146"/>
      <c r="K231" s="145"/>
      <c r="L231" s="146"/>
      <c r="M231" s="145"/>
    </row>
    <row r="232" spans="1:13" x14ac:dyDescent="0.15">
      <c r="A232" s="145"/>
      <c r="B232" s="140" t="s">
        <v>1851</v>
      </c>
      <c r="C232" s="129" t="s">
        <v>1852</v>
      </c>
      <c r="D232" s="363" t="s">
        <v>1853</v>
      </c>
      <c r="E232" s="363">
        <f>LEN(D232)</f>
        <v>26</v>
      </c>
      <c r="F232" s="88">
        <f>$I$197*I232</f>
        <v>25.830000000000002</v>
      </c>
      <c r="H232" s="13"/>
      <c r="I232" s="44">
        <v>369</v>
      </c>
      <c r="J232" s="140" t="s">
        <v>1854</v>
      </c>
      <c r="K232" s="88">
        <f>$N$197*I232</f>
        <v>55.35</v>
      </c>
      <c r="L232" s="140" t="s">
        <v>1855</v>
      </c>
      <c r="M232" s="88">
        <f>$O$197*I232</f>
        <v>73.8</v>
      </c>
    </row>
    <row r="233" spans="1:13" x14ac:dyDescent="0.15">
      <c r="A233" s="145"/>
      <c r="B233" s="140" t="s">
        <v>1856</v>
      </c>
      <c r="C233" s="129" t="s">
        <v>1857</v>
      </c>
      <c r="D233" s="363" t="s">
        <v>1858</v>
      </c>
      <c r="E233" s="363">
        <f>LEN(D233)</f>
        <v>27</v>
      </c>
      <c r="F233" s="88">
        <f>$I$198*I232</f>
        <v>51.660000000000004</v>
      </c>
      <c r="H233" s="13"/>
      <c r="I233" s="44"/>
      <c r="J233" s="140" t="s">
        <v>1859</v>
      </c>
      <c r="K233" s="88">
        <f>$N$198*I232</f>
        <v>110.7</v>
      </c>
      <c r="L233" s="140" t="s">
        <v>1860</v>
      </c>
      <c r="M233" s="88">
        <f>$O$198*I232</f>
        <v>147.6</v>
      </c>
    </row>
    <row r="234" spans="1:13" x14ac:dyDescent="0.15">
      <c r="A234" s="145"/>
      <c r="B234" s="140"/>
      <c r="C234" s="129"/>
      <c r="D234" s="363"/>
      <c r="E234" s="363"/>
      <c r="F234" s="88"/>
      <c r="H234" s="13"/>
      <c r="I234" s="44"/>
      <c r="J234" s="140"/>
      <c r="K234" s="142"/>
      <c r="L234" s="140"/>
      <c r="M234" s="142"/>
    </row>
    <row r="235" spans="1:13" x14ac:dyDescent="0.15">
      <c r="A235" s="145"/>
      <c r="B235" s="137" t="s">
        <v>1861</v>
      </c>
      <c r="C235" s="139" t="s">
        <v>1862</v>
      </c>
      <c r="D235" s="114" t="s">
        <v>1863</v>
      </c>
      <c r="E235" s="114">
        <f>LEN(D235)</f>
        <v>26</v>
      </c>
      <c r="F235" s="84">
        <f>$I$197*I235</f>
        <v>17.430000000000003</v>
      </c>
      <c r="G235" s="138" t="s">
        <v>1864</v>
      </c>
      <c r="H235" s="102"/>
      <c r="I235" s="85">
        <v>249</v>
      </c>
      <c r="J235" s="137" t="s">
        <v>1865</v>
      </c>
      <c r="K235" s="84">
        <f>$N$197*I235</f>
        <v>37.35</v>
      </c>
      <c r="L235" s="161"/>
      <c r="M235" s="161"/>
    </row>
    <row r="236" spans="1:13" x14ac:dyDescent="0.15">
      <c r="A236" s="145"/>
      <c r="B236" s="137" t="s">
        <v>1866</v>
      </c>
      <c r="C236" s="139" t="s">
        <v>1867</v>
      </c>
      <c r="D236" s="114" t="s">
        <v>1868</v>
      </c>
      <c r="E236" s="114">
        <f>LEN(D236)</f>
        <v>27</v>
      </c>
      <c r="F236" s="84">
        <f>$I$198*I235</f>
        <v>34.860000000000007</v>
      </c>
      <c r="G236" s="138" t="s">
        <v>1864</v>
      </c>
      <c r="H236" s="102"/>
      <c r="I236" s="85"/>
      <c r="J236" s="137" t="s">
        <v>1869</v>
      </c>
      <c r="K236" s="84">
        <f>$N$198*I235</f>
        <v>74.7</v>
      </c>
      <c r="L236" s="161"/>
      <c r="M236" s="161"/>
    </row>
    <row r="237" spans="1:13" x14ac:dyDescent="0.15">
      <c r="A237" s="145"/>
      <c r="B237" s="140"/>
      <c r="C237" s="129"/>
      <c r="D237" s="363"/>
      <c r="E237" s="363"/>
      <c r="F237" s="88"/>
      <c r="H237" s="13"/>
      <c r="I237" s="44"/>
      <c r="J237" s="140"/>
      <c r="K237" s="142"/>
      <c r="L237" s="140"/>
      <c r="M237" s="142"/>
    </row>
    <row r="238" spans="1:13" s="141" customFormat="1" x14ac:dyDescent="0.15">
      <c r="B238" s="137" t="s">
        <v>1870</v>
      </c>
      <c r="C238" s="139" t="s">
        <v>1871</v>
      </c>
      <c r="D238" s="114" t="s">
        <v>1872</v>
      </c>
      <c r="E238" s="114">
        <f>LEN(D238)</f>
        <v>26</v>
      </c>
      <c r="F238" s="84">
        <f>$I$197*I238</f>
        <v>48.930000000000007</v>
      </c>
      <c r="G238" s="141" t="s">
        <v>1873</v>
      </c>
      <c r="H238" s="102"/>
      <c r="I238" s="273">
        <v>699</v>
      </c>
      <c r="J238" s="137" t="s">
        <v>1874</v>
      </c>
      <c r="K238" s="84">
        <f>$N$197*I238</f>
        <v>104.85</v>
      </c>
      <c r="L238" s="161"/>
      <c r="M238" s="161"/>
    </row>
    <row r="239" spans="1:13" s="141" customFormat="1" x14ac:dyDescent="0.15">
      <c r="B239" s="137" t="s">
        <v>1875</v>
      </c>
      <c r="C239" s="139" t="s">
        <v>1876</v>
      </c>
      <c r="D239" s="114" t="s">
        <v>1877</v>
      </c>
      <c r="E239" s="114">
        <f>LEN(D239)</f>
        <v>27</v>
      </c>
      <c r="F239" s="84">
        <f>$I$198*I238</f>
        <v>97.860000000000014</v>
      </c>
      <c r="G239" s="141" t="s">
        <v>1873</v>
      </c>
      <c r="H239" s="102"/>
      <c r="I239" s="85"/>
      <c r="J239" s="137" t="s">
        <v>1878</v>
      </c>
      <c r="K239" s="84">
        <f>$N$198*I238</f>
        <v>209.7</v>
      </c>
      <c r="L239" s="161"/>
      <c r="M239" s="161"/>
    </row>
    <row r="240" spans="1:13" x14ac:dyDescent="0.15">
      <c r="A240" s="145"/>
      <c r="B240" s="146"/>
      <c r="C240" s="147"/>
      <c r="D240" s="363"/>
      <c r="E240" s="363"/>
      <c r="F240" s="74"/>
      <c r="G240" s="145"/>
      <c r="H240" s="75"/>
      <c r="I240" s="76"/>
      <c r="J240" s="146"/>
      <c r="K240" s="145"/>
      <c r="L240" s="146"/>
      <c r="M240" s="145"/>
    </row>
    <row r="241" spans="1:13" s="141" customFormat="1" x14ac:dyDescent="0.15">
      <c r="B241" s="113" t="s">
        <v>1879</v>
      </c>
      <c r="C241" s="114" t="s">
        <v>1880</v>
      </c>
      <c r="D241" s="114" t="s">
        <v>1881</v>
      </c>
      <c r="E241" s="363">
        <f t="shared" si="9"/>
        <v>26</v>
      </c>
      <c r="F241" s="84">
        <f>$I$197*I241</f>
        <v>69.930000000000007</v>
      </c>
      <c r="G241" s="138" t="s">
        <v>1882</v>
      </c>
      <c r="H241" s="102"/>
      <c r="I241" s="104">
        <v>999</v>
      </c>
      <c r="J241" s="161"/>
      <c r="K241" s="161"/>
      <c r="L241" s="161"/>
      <c r="M241" s="161"/>
    </row>
    <row r="242" spans="1:13" s="141" customFormat="1" x14ac:dyDescent="0.15">
      <c r="B242" s="113" t="s">
        <v>1883</v>
      </c>
      <c r="C242" s="114" t="s">
        <v>1884</v>
      </c>
      <c r="D242" s="114" t="s">
        <v>1885</v>
      </c>
      <c r="E242" s="363">
        <f t="shared" si="9"/>
        <v>27</v>
      </c>
      <c r="F242" s="84">
        <f>$I$198*I241</f>
        <v>139.86000000000001</v>
      </c>
      <c r="G242" s="138" t="s">
        <v>1882</v>
      </c>
      <c r="H242" s="102"/>
      <c r="I242" s="104"/>
      <c r="J242" s="161"/>
      <c r="K242" s="161"/>
      <c r="L242" s="161"/>
      <c r="M242" s="161"/>
    </row>
    <row r="243" spans="1:13" x14ac:dyDescent="0.15">
      <c r="A243" s="107"/>
      <c r="B243" s="123"/>
      <c r="C243" s="363"/>
      <c r="D243" s="363"/>
      <c r="E243" s="363"/>
      <c r="F243" s="88"/>
      <c r="H243" s="13"/>
      <c r="I243" s="45"/>
      <c r="J243" s="123"/>
      <c r="L243" s="123"/>
    </row>
    <row r="244" spans="1:13" x14ac:dyDescent="0.15">
      <c r="A244" s="127"/>
      <c r="B244" s="203" t="s">
        <v>1886</v>
      </c>
      <c r="C244" s="139" t="s">
        <v>1887</v>
      </c>
      <c r="D244" s="114" t="s">
        <v>1888</v>
      </c>
      <c r="E244" s="114">
        <f t="shared" si="9"/>
        <v>26</v>
      </c>
      <c r="F244" s="84">
        <f>$I$197*I244</f>
        <v>41.930000000000007</v>
      </c>
      <c r="G244" s="138" t="s">
        <v>1864</v>
      </c>
      <c r="H244" s="68"/>
      <c r="I244" s="204">
        <v>599</v>
      </c>
      <c r="J244" s="203" t="s">
        <v>1889</v>
      </c>
      <c r="K244" s="84">
        <f>$N$197*I244</f>
        <v>89.85</v>
      </c>
      <c r="L244" s="161"/>
      <c r="M244" s="161"/>
    </row>
    <row r="245" spans="1:13" x14ac:dyDescent="0.15">
      <c r="A245" s="127"/>
      <c r="B245" s="203" t="s">
        <v>1890</v>
      </c>
      <c r="C245" s="139" t="s">
        <v>1891</v>
      </c>
      <c r="D245" s="114" t="s">
        <v>1892</v>
      </c>
      <c r="E245" s="114">
        <f t="shared" si="9"/>
        <v>27</v>
      </c>
      <c r="F245" s="84">
        <f>$I$198*I244</f>
        <v>83.860000000000014</v>
      </c>
      <c r="G245" s="138" t="s">
        <v>1864</v>
      </c>
      <c r="H245" s="68"/>
      <c r="I245" s="204"/>
      <c r="J245" s="203" t="s">
        <v>1893</v>
      </c>
      <c r="K245" s="84">
        <f>$N$198*I244</f>
        <v>179.7</v>
      </c>
      <c r="L245" s="161"/>
      <c r="M245" s="161"/>
    </row>
    <row r="247" spans="1:13" s="141" customFormat="1" x14ac:dyDescent="0.15">
      <c r="A247" s="181"/>
      <c r="B247" s="203" t="s">
        <v>1894</v>
      </c>
      <c r="C247" s="139" t="s">
        <v>1895</v>
      </c>
      <c r="D247" s="114" t="s">
        <v>1896</v>
      </c>
      <c r="E247" s="114">
        <f t="shared" si="9"/>
        <v>26</v>
      </c>
      <c r="F247" s="84">
        <f>$I$197*I247</f>
        <v>34.930000000000007</v>
      </c>
      <c r="G247" s="148" t="s">
        <v>1897</v>
      </c>
      <c r="H247" s="68"/>
      <c r="I247" s="204">
        <v>499</v>
      </c>
      <c r="J247" s="203" t="s">
        <v>1898</v>
      </c>
      <c r="K247" s="84">
        <f>$N$197*I247</f>
        <v>74.849999999999994</v>
      </c>
      <c r="L247" s="161"/>
      <c r="M247" s="161"/>
    </row>
    <row r="248" spans="1:13" s="141" customFormat="1" x14ac:dyDescent="0.15">
      <c r="A248" s="181"/>
      <c r="B248" s="203" t="s">
        <v>1899</v>
      </c>
      <c r="C248" s="139" t="s">
        <v>1900</v>
      </c>
      <c r="D248" s="114" t="s">
        <v>1901</v>
      </c>
      <c r="E248" s="114">
        <f t="shared" si="9"/>
        <v>27</v>
      </c>
      <c r="F248" s="84">
        <f>$I$198*I247</f>
        <v>69.860000000000014</v>
      </c>
      <c r="G248" s="148" t="s">
        <v>1897</v>
      </c>
      <c r="H248" s="68"/>
      <c r="I248" s="204"/>
      <c r="J248" s="203" t="s">
        <v>1902</v>
      </c>
      <c r="K248" s="84">
        <f>$N$198*I247</f>
        <v>149.69999999999999</v>
      </c>
      <c r="L248" s="161"/>
      <c r="M248" s="161"/>
    </row>
    <row r="249" spans="1:13" s="141" customFormat="1" x14ac:dyDescent="0.15">
      <c r="B249" s="113"/>
      <c r="C249" s="114"/>
      <c r="D249" s="114"/>
      <c r="E249" s="114"/>
      <c r="F249" s="84"/>
      <c r="G249" s="113"/>
      <c r="H249" s="102"/>
      <c r="I249" s="104"/>
      <c r="J249" s="113"/>
      <c r="L249" s="113"/>
    </row>
    <row r="250" spans="1:13" s="141" customFormat="1" x14ac:dyDescent="0.15">
      <c r="B250" s="203" t="s">
        <v>1903</v>
      </c>
      <c r="C250" s="139" t="s">
        <v>1904</v>
      </c>
      <c r="D250" s="114" t="s">
        <v>1905</v>
      </c>
      <c r="E250" s="114">
        <f t="shared" si="9"/>
        <v>26</v>
      </c>
      <c r="F250" s="84">
        <f>$I$197*I250</f>
        <v>27.930000000000003</v>
      </c>
      <c r="G250" s="148" t="s">
        <v>1897</v>
      </c>
      <c r="H250" s="68"/>
      <c r="I250" s="204">
        <v>399</v>
      </c>
      <c r="J250" s="203" t="s">
        <v>1906</v>
      </c>
      <c r="K250" s="84">
        <f>$N$197*I250</f>
        <v>59.849999999999994</v>
      </c>
      <c r="L250" s="161"/>
      <c r="M250" s="161"/>
    </row>
    <row r="251" spans="1:13" s="141" customFormat="1" x14ac:dyDescent="0.15">
      <c r="B251" s="203" t="s">
        <v>1907</v>
      </c>
      <c r="C251" s="139" t="s">
        <v>1908</v>
      </c>
      <c r="D251" s="139" t="s">
        <v>1909</v>
      </c>
      <c r="E251" s="114">
        <f t="shared" si="9"/>
        <v>27</v>
      </c>
      <c r="F251" s="84">
        <f>$I$198*I250</f>
        <v>55.860000000000007</v>
      </c>
      <c r="G251" s="148" t="s">
        <v>1897</v>
      </c>
      <c r="H251" s="68"/>
      <c r="I251" s="204"/>
      <c r="J251" s="203" t="s">
        <v>1910</v>
      </c>
      <c r="K251" s="84">
        <f>$N$198*I250</f>
        <v>119.69999999999999</v>
      </c>
      <c r="L251" s="161"/>
      <c r="M251" s="161"/>
    </row>
    <row r="252" spans="1:13" x14ac:dyDescent="0.15">
      <c r="A252" s="107"/>
      <c r="B252" s="123"/>
      <c r="C252" s="363"/>
      <c r="D252" s="363"/>
      <c r="E252" s="363"/>
      <c r="F252" s="88"/>
      <c r="H252" s="13"/>
      <c r="I252" s="45"/>
      <c r="J252" s="123"/>
      <c r="L252" s="123"/>
    </row>
    <row r="253" spans="1:13" s="141" customFormat="1" x14ac:dyDescent="0.15">
      <c r="B253" s="113" t="s">
        <v>1911</v>
      </c>
      <c r="C253" s="114" t="s">
        <v>1912</v>
      </c>
      <c r="D253" s="114" t="s">
        <v>1913</v>
      </c>
      <c r="E253" s="363">
        <f t="shared" si="9"/>
        <v>26</v>
      </c>
      <c r="F253" s="84">
        <f>$I$197*I253</f>
        <v>27.930000000000003</v>
      </c>
      <c r="G253" s="138" t="s">
        <v>1882</v>
      </c>
      <c r="H253" s="102"/>
      <c r="I253" s="104">
        <v>399</v>
      </c>
      <c r="J253" s="161"/>
      <c r="K253" s="161"/>
      <c r="L253" s="161"/>
      <c r="M253" s="161"/>
    </row>
    <row r="254" spans="1:13" s="141" customFormat="1" x14ac:dyDescent="0.15">
      <c r="B254" s="113" t="s">
        <v>1914</v>
      </c>
      <c r="C254" s="114" t="s">
        <v>1915</v>
      </c>
      <c r="D254" s="114" t="s">
        <v>1916</v>
      </c>
      <c r="E254" s="363">
        <f t="shared" si="9"/>
        <v>27</v>
      </c>
      <c r="F254" s="84">
        <f>$I$198*I253</f>
        <v>55.860000000000007</v>
      </c>
      <c r="G254" s="138" t="s">
        <v>1882</v>
      </c>
      <c r="H254" s="102"/>
      <c r="I254" s="85"/>
      <c r="J254" s="161"/>
      <c r="K254" s="161"/>
      <c r="L254" s="161"/>
      <c r="M254" s="161"/>
    </row>
    <row r="255" spans="1:13" x14ac:dyDescent="0.15">
      <c r="A255" s="107"/>
      <c r="B255" s="123"/>
      <c r="C255" s="363"/>
      <c r="D255" s="363"/>
      <c r="E255" s="363"/>
      <c r="F255" s="88"/>
      <c r="H255" s="13"/>
      <c r="I255" s="44"/>
      <c r="J255" s="123"/>
      <c r="L255" s="123"/>
    </row>
    <row r="256" spans="1:13" x14ac:dyDescent="0.15">
      <c r="A256" s="112" t="s">
        <v>164</v>
      </c>
      <c r="B256" s="112"/>
      <c r="C256" s="122"/>
      <c r="D256" s="122"/>
      <c r="E256" s="122"/>
      <c r="F256" s="121"/>
      <c r="G256" s="121"/>
      <c r="H256" s="102"/>
      <c r="I256" s="85"/>
      <c r="J256" s="121"/>
      <c r="K256" s="121"/>
      <c r="L256" s="121"/>
      <c r="M256" s="121"/>
    </row>
    <row r="257" spans="1:13" x14ac:dyDescent="0.15">
      <c r="A257" s="107"/>
      <c r="B257" s="143" t="s">
        <v>1917</v>
      </c>
      <c r="C257" s="129" t="s">
        <v>1918</v>
      </c>
      <c r="D257" s="363" t="s">
        <v>1919</v>
      </c>
      <c r="E257" s="363">
        <f t="shared" ref="E257:E258" si="13">LEN(D257)</f>
        <v>27</v>
      </c>
      <c r="F257" s="88">
        <f>ROUNDUP($I$197*I257,0)</f>
        <v>91</v>
      </c>
      <c r="G257" s="127"/>
      <c r="H257" s="272"/>
      <c r="I257" s="89">
        <v>1295</v>
      </c>
      <c r="J257" s="143" t="s">
        <v>1920</v>
      </c>
      <c r="K257" s="88">
        <f>ROUNDUP($N$197*I257,0)</f>
        <v>195</v>
      </c>
      <c r="L257" s="143" t="s">
        <v>1921</v>
      </c>
      <c r="M257" s="88">
        <f>ROUNDUP($O$197*I257,0)</f>
        <v>259</v>
      </c>
    </row>
    <row r="258" spans="1:13" x14ac:dyDescent="0.15">
      <c r="A258" s="107"/>
      <c r="B258" s="143" t="s">
        <v>1922</v>
      </c>
      <c r="C258" s="129" t="s">
        <v>1923</v>
      </c>
      <c r="D258" s="129" t="s">
        <v>1924</v>
      </c>
      <c r="E258" s="363">
        <f t="shared" si="13"/>
        <v>28</v>
      </c>
      <c r="F258" s="88">
        <f>ROUNDUP($I$198*I257,0)</f>
        <v>182</v>
      </c>
      <c r="G258" s="127"/>
      <c r="H258" s="272"/>
      <c r="I258" s="89"/>
      <c r="J258" s="143" t="s">
        <v>1925</v>
      </c>
      <c r="K258" s="88">
        <f>ROUNDUP($N$198*I257,0)</f>
        <v>389</v>
      </c>
      <c r="L258" s="143" t="s">
        <v>1926</v>
      </c>
      <c r="M258" s="88">
        <f>ROUNDUP($O$198*I257,0)</f>
        <v>518</v>
      </c>
    </row>
    <row r="259" spans="1:13" x14ac:dyDescent="0.15">
      <c r="A259" s="107"/>
      <c r="B259" s="123"/>
      <c r="C259" s="363"/>
      <c r="D259" s="363"/>
      <c r="E259" s="363"/>
      <c r="F259" s="88"/>
      <c r="H259" s="13"/>
      <c r="I259" s="44"/>
      <c r="J259" s="123"/>
      <c r="L259" s="123"/>
    </row>
    <row r="260" spans="1:13" x14ac:dyDescent="0.15">
      <c r="A260" s="107"/>
      <c r="B260" s="143" t="s">
        <v>1927</v>
      </c>
      <c r="C260" s="129" t="s">
        <v>1928</v>
      </c>
      <c r="D260" s="363" t="s">
        <v>1929</v>
      </c>
      <c r="E260" s="363">
        <f t="shared" ref="E260:E261" si="14">LEN(D260)</f>
        <v>27</v>
      </c>
      <c r="F260" s="88">
        <f>ROUNDUP($I$197*I260,0)</f>
        <v>105</v>
      </c>
      <c r="G260" s="127"/>
      <c r="H260" s="272"/>
      <c r="I260" s="89">
        <v>1495</v>
      </c>
      <c r="J260" s="143" t="s">
        <v>1930</v>
      </c>
      <c r="K260" s="88">
        <f>ROUNDUP($N$197*I260,0)</f>
        <v>225</v>
      </c>
      <c r="L260" s="143" t="s">
        <v>1931</v>
      </c>
      <c r="M260" s="88">
        <f>ROUNDUP($O$197*I260,0)</f>
        <v>299</v>
      </c>
    </row>
    <row r="261" spans="1:13" x14ac:dyDescent="0.15">
      <c r="A261" s="107"/>
      <c r="B261" s="143" t="s">
        <v>1932</v>
      </c>
      <c r="C261" s="129" t="s">
        <v>1933</v>
      </c>
      <c r="D261" s="129" t="s">
        <v>1934</v>
      </c>
      <c r="E261" s="363">
        <f t="shared" si="14"/>
        <v>28</v>
      </c>
      <c r="F261" s="88">
        <f>ROUNDUP($I$198*I260,0)</f>
        <v>210</v>
      </c>
      <c r="G261" s="127"/>
      <c r="H261" s="272"/>
      <c r="I261" s="89"/>
      <c r="J261" s="143" t="s">
        <v>1935</v>
      </c>
      <c r="K261" s="88">
        <f>ROUNDUP($N$198*I260,0)</f>
        <v>449</v>
      </c>
      <c r="L261" s="143" t="s">
        <v>1936</v>
      </c>
      <c r="M261" s="88">
        <f>ROUNDUP($O$198*I260,0)</f>
        <v>598</v>
      </c>
    </row>
    <row r="262" spans="1:13" x14ac:dyDescent="0.15">
      <c r="A262" s="107"/>
      <c r="B262" s="123"/>
      <c r="C262" s="363"/>
      <c r="D262" s="363"/>
      <c r="E262" s="363"/>
      <c r="F262" s="88"/>
      <c r="H262" s="13"/>
      <c r="I262" s="44"/>
      <c r="J262" s="123"/>
      <c r="L262" s="123"/>
    </row>
    <row r="263" spans="1:13" x14ac:dyDescent="0.15">
      <c r="A263" s="107"/>
      <c r="B263" s="143" t="s">
        <v>1937</v>
      </c>
      <c r="C263" s="129" t="s">
        <v>1938</v>
      </c>
      <c r="D263" s="363" t="s">
        <v>1939</v>
      </c>
      <c r="E263" s="363">
        <f t="shared" si="9"/>
        <v>26</v>
      </c>
      <c r="F263" s="88">
        <f>$I$197*I263</f>
        <v>209.93</v>
      </c>
      <c r="G263" s="127"/>
      <c r="H263" s="272"/>
      <c r="I263" s="89">
        <v>2999</v>
      </c>
      <c r="J263" s="143" t="s">
        <v>1940</v>
      </c>
      <c r="K263" s="88">
        <f>$N$197*I263</f>
        <v>449.84999999999997</v>
      </c>
      <c r="L263" s="143" t="s">
        <v>1941</v>
      </c>
      <c r="M263" s="88">
        <f>$O$197*I263</f>
        <v>599.80000000000007</v>
      </c>
    </row>
    <row r="264" spans="1:13" x14ac:dyDescent="0.15">
      <c r="A264" s="107"/>
      <c r="B264" s="143" t="s">
        <v>1942</v>
      </c>
      <c r="C264" s="129" t="s">
        <v>1943</v>
      </c>
      <c r="D264" s="129" t="s">
        <v>1944</v>
      </c>
      <c r="E264" s="363">
        <f t="shared" si="9"/>
        <v>27</v>
      </c>
      <c r="F264" s="88">
        <f>$I$198*I263</f>
        <v>419.86</v>
      </c>
      <c r="G264" s="127"/>
      <c r="H264" s="272"/>
      <c r="I264" s="89"/>
      <c r="J264" s="143" t="s">
        <v>1945</v>
      </c>
      <c r="K264" s="88">
        <f>$N$198*I263</f>
        <v>899.69999999999993</v>
      </c>
      <c r="L264" s="143" t="s">
        <v>1946</v>
      </c>
      <c r="M264" s="88">
        <f>$O$198*I263</f>
        <v>1199.6000000000001</v>
      </c>
    </row>
    <row r="265" spans="1:13" x14ac:dyDescent="0.15">
      <c r="A265" s="107"/>
      <c r="B265" s="123"/>
      <c r="C265" s="363"/>
      <c r="D265" s="363"/>
      <c r="E265" s="363"/>
      <c r="F265" s="88"/>
      <c r="H265" s="13"/>
      <c r="I265" s="44"/>
      <c r="J265" s="123"/>
      <c r="L265" s="123"/>
    </row>
    <row r="266" spans="1:13" s="141" customFormat="1" x14ac:dyDescent="0.15">
      <c r="A266" s="181"/>
      <c r="B266" s="179" t="s">
        <v>1947</v>
      </c>
      <c r="C266" s="139" t="s">
        <v>1948</v>
      </c>
      <c r="D266" s="139" t="s">
        <v>1949</v>
      </c>
      <c r="E266" s="114">
        <f t="shared" si="9"/>
        <v>26</v>
      </c>
      <c r="F266" s="84">
        <f>$I$197*I266</f>
        <v>139.93</v>
      </c>
      <c r="G266" s="138" t="s">
        <v>1950</v>
      </c>
      <c r="H266" s="68"/>
      <c r="I266" s="106">
        <v>1999</v>
      </c>
      <c r="J266" s="179" t="s">
        <v>1951</v>
      </c>
      <c r="K266" s="84">
        <f>$N$197*I266</f>
        <v>299.84999999999997</v>
      </c>
      <c r="L266" s="179" t="s">
        <v>1952</v>
      </c>
      <c r="M266" s="84">
        <f>$O$197*I266</f>
        <v>399.8</v>
      </c>
    </row>
    <row r="267" spans="1:13" s="141" customFormat="1" x14ac:dyDescent="0.15">
      <c r="A267" s="181"/>
      <c r="B267" s="179" t="s">
        <v>1953</v>
      </c>
      <c r="C267" s="139" t="s">
        <v>1954</v>
      </c>
      <c r="D267" s="114" t="s">
        <v>1955</v>
      </c>
      <c r="E267" s="114">
        <f t="shared" si="9"/>
        <v>27</v>
      </c>
      <c r="F267" s="84">
        <f>$I$198*I266</f>
        <v>279.86</v>
      </c>
      <c r="G267" s="138" t="s">
        <v>1950</v>
      </c>
      <c r="H267" s="68"/>
      <c r="I267" s="106"/>
      <c r="J267" s="179" t="s">
        <v>1956</v>
      </c>
      <c r="K267" s="84">
        <f>$N$198*I266</f>
        <v>599.69999999999993</v>
      </c>
      <c r="L267" s="179" t="s">
        <v>1957</v>
      </c>
      <c r="M267" s="84">
        <f>$O$198*I266</f>
        <v>799.6</v>
      </c>
    </row>
    <row r="268" spans="1:13" s="141" customFormat="1" x14ac:dyDescent="0.15">
      <c r="A268" s="181"/>
      <c r="B268" s="179"/>
      <c r="C268" s="139"/>
      <c r="D268" s="114"/>
      <c r="E268" s="114"/>
      <c r="F268" s="84"/>
      <c r="G268" s="181"/>
      <c r="H268" s="68"/>
      <c r="I268" s="106"/>
      <c r="J268" s="179"/>
      <c r="K268" s="150"/>
      <c r="L268" s="179"/>
      <c r="M268" s="150"/>
    </row>
    <row r="269" spans="1:13" s="141" customFormat="1" x14ac:dyDescent="0.15">
      <c r="A269" s="181"/>
      <c r="B269" s="179" t="s">
        <v>1958</v>
      </c>
      <c r="C269" s="139" t="s">
        <v>1959</v>
      </c>
      <c r="D269" s="139" t="s">
        <v>1949</v>
      </c>
      <c r="E269" s="114">
        <f t="shared" si="9"/>
        <v>26</v>
      </c>
      <c r="F269" s="84">
        <f>$I$197*I269</f>
        <v>174.93</v>
      </c>
      <c r="G269" s="138" t="s">
        <v>1950</v>
      </c>
      <c r="H269" s="68"/>
      <c r="I269" s="106">
        <v>2499</v>
      </c>
      <c r="J269" s="179" t="s">
        <v>1960</v>
      </c>
      <c r="K269" s="84">
        <f>$N$197*I269</f>
        <v>374.84999999999997</v>
      </c>
      <c r="L269" s="179" t="s">
        <v>1961</v>
      </c>
      <c r="M269" s="84">
        <f>$O$197*I269</f>
        <v>499.8</v>
      </c>
    </row>
    <row r="270" spans="1:13" s="141" customFormat="1" x14ac:dyDescent="0.15">
      <c r="A270" s="181"/>
      <c r="B270" s="179" t="s">
        <v>1962</v>
      </c>
      <c r="C270" s="139" t="s">
        <v>1963</v>
      </c>
      <c r="D270" s="139" t="s">
        <v>1955</v>
      </c>
      <c r="E270" s="114">
        <f t="shared" si="9"/>
        <v>27</v>
      </c>
      <c r="F270" s="84">
        <f>$I$198*I269</f>
        <v>349.86</v>
      </c>
      <c r="G270" s="138" t="s">
        <v>1950</v>
      </c>
      <c r="H270" s="68"/>
      <c r="I270" s="106"/>
      <c r="J270" s="179" t="s">
        <v>1964</v>
      </c>
      <c r="K270" s="84">
        <f>$N$198*I269</f>
        <v>749.69999999999993</v>
      </c>
      <c r="L270" s="179" t="s">
        <v>1965</v>
      </c>
      <c r="M270" s="84">
        <f>$O$198*I269</f>
        <v>999.6</v>
      </c>
    </row>
    <row r="271" spans="1:13" x14ac:dyDescent="0.15">
      <c r="A271" s="127"/>
      <c r="B271" s="143"/>
      <c r="C271" s="129"/>
      <c r="D271" s="363"/>
      <c r="E271" s="363"/>
      <c r="F271" s="88"/>
      <c r="G271" s="127"/>
      <c r="H271" s="272"/>
      <c r="I271" s="89"/>
      <c r="J271" s="143"/>
      <c r="K271" s="144"/>
      <c r="L271" s="143"/>
      <c r="M271" s="144"/>
    </row>
    <row r="272" spans="1:13" x14ac:dyDescent="0.15">
      <c r="A272" s="127"/>
      <c r="B272" s="143" t="s">
        <v>1966</v>
      </c>
      <c r="C272" s="129" t="s">
        <v>1967</v>
      </c>
      <c r="D272" s="363" t="s">
        <v>1968</v>
      </c>
      <c r="E272" s="363">
        <v>31</v>
      </c>
      <c r="F272" s="88">
        <v>168</v>
      </c>
      <c r="G272" s="127"/>
      <c r="H272" s="272"/>
      <c r="I272" s="89">
        <v>2395</v>
      </c>
      <c r="J272" s="143" t="s">
        <v>1969</v>
      </c>
      <c r="K272" s="144">
        <v>360</v>
      </c>
      <c r="L272" s="143" t="s">
        <v>1970</v>
      </c>
      <c r="M272" s="144">
        <v>479</v>
      </c>
    </row>
    <row r="273" spans="1:13" x14ac:dyDescent="0.15">
      <c r="A273" s="127"/>
      <c r="B273" s="143" t="s">
        <v>1971</v>
      </c>
      <c r="C273" s="129" t="s">
        <v>1972</v>
      </c>
      <c r="D273" s="363" t="s">
        <v>1973</v>
      </c>
      <c r="E273" s="363">
        <v>32</v>
      </c>
      <c r="F273" s="88">
        <v>336</v>
      </c>
      <c r="G273" s="127"/>
      <c r="H273" s="272"/>
      <c r="I273" s="89"/>
      <c r="J273" s="143" t="s">
        <v>1974</v>
      </c>
      <c r="K273" s="144">
        <v>719</v>
      </c>
      <c r="L273" s="143" t="s">
        <v>1975</v>
      </c>
      <c r="M273" s="144">
        <v>958</v>
      </c>
    </row>
    <row r="274" spans="1:13" x14ac:dyDescent="0.15">
      <c r="A274" s="127"/>
      <c r="B274" s="143"/>
      <c r="C274" s="129"/>
      <c r="D274" s="363"/>
      <c r="E274" s="363"/>
      <c r="F274" s="88"/>
      <c r="G274" s="127"/>
      <c r="H274" s="272"/>
      <c r="I274" s="89"/>
      <c r="J274" s="143"/>
      <c r="K274" s="144"/>
      <c r="L274" s="143"/>
      <c r="M274" s="144"/>
    </row>
    <row r="275" spans="1:13" x14ac:dyDescent="0.15">
      <c r="A275" s="127"/>
      <c r="B275" s="143" t="s">
        <v>1976</v>
      </c>
      <c r="C275" s="129" t="s">
        <v>1977</v>
      </c>
      <c r="D275" s="363" t="s">
        <v>1978</v>
      </c>
      <c r="E275" s="363">
        <v>33</v>
      </c>
      <c r="F275" s="88">
        <v>84</v>
      </c>
      <c r="G275" s="127"/>
      <c r="H275" s="272"/>
      <c r="I275" s="89">
        <v>1195</v>
      </c>
      <c r="J275" s="143" t="s">
        <v>1979</v>
      </c>
      <c r="K275" s="144">
        <v>180</v>
      </c>
      <c r="L275" s="143" t="s">
        <v>1980</v>
      </c>
      <c r="M275" s="144">
        <v>239</v>
      </c>
    </row>
    <row r="276" spans="1:13" x14ac:dyDescent="0.15">
      <c r="A276" s="127"/>
      <c r="B276" s="143" t="s">
        <v>1981</v>
      </c>
      <c r="C276" s="129" t="s">
        <v>1982</v>
      </c>
      <c r="D276" s="363" t="s">
        <v>1983</v>
      </c>
      <c r="E276" s="363">
        <v>34</v>
      </c>
      <c r="F276" s="88">
        <v>168</v>
      </c>
      <c r="G276" s="127"/>
      <c r="H276" s="272"/>
      <c r="I276" s="89"/>
      <c r="J276" s="143" t="s">
        <v>1984</v>
      </c>
      <c r="K276" s="144">
        <v>359</v>
      </c>
      <c r="L276" s="143" t="s">
        <v>1985</v>
      </c>
      <c r="M276" s="144">
        <v>478</v>
      </c>
    </row>
    <row r="277" spans="1:13" x14ac:dyDescent="0.15">
      <c r="A277" s="127"/>
      <c r="B277" s="143"/>
      <c r="C277" s="129"/>
      <c r="D277" s="363"/>
      <c r="E277" s="363"/>
      <c r="F277" s="88"/>
      <c r="G277" s="127"/>
      <c r="H277" s="272"/>
      <c r="I277" s="89"/>
      <c r="J277" s="143"/>
      <c r="K277" s="144"/>
      <c r="L277" s="143"/>
      <c r="M277" s="144"/>
    </row>
    <row r="278" spans="1:13" x14ac:dyDescent="0.15">
      <c r="A278" s="127"/>
      <c r="B278" s="143" t="s">
        <v>1986</v>
      </c>
      <c r="C278" s="129" t="s">
        <v>1987</v>
      </c>
      <c r="D278" s="129" t="s">
        <v>1988</v>
      </c>
      <c r="E278" s="363">
        <f t="shared" si="9"/>
        <v>29</v>
      </c>
      <c r="F278" s="88">
        <f>$I$197*I278</f>
        <v>167.86</v>
      </c>
      <c r="G278" s="127"/>
      <c r="H278" s="272"/>
      <c r="I278" s="89">
        <v>2398</v>
      </c>
      <c r="J278" s="143" t="s">
        <v>1989</v>
      </c>
      <c r="K278" s="88">
        <f>$N$197*I278</f>
        <v>359.7</v>
      </c>
      <c r="L278" s="143" t="s">
        <v>1990</v>
      </c>
      <c r="M278" s="88">
        <f>$O$197*I278</f>
        <v>479.6</v>
      </c>
    </row>
    <row r="279" spans="1:13" x14ac:dyDescent="0.15">
      <c r="A279" s="127"/>
      <c r="B279" s="143" t="s">
        <v>1991</v>
      </c>
      <c r="C279" s="129" t="s">
        <v>1992</v>
      </c>
      <c r="D279" s="129" t="s">
        <v>1993</v>
      </c>
      <c r="E279" s="363">
        <f t="shared" si="9"/>
        <v>30</v>
      </c>
      <c r="F279" s="88">
        <f>$I$198*I278</f>
        <v>335.72</v>
      </c>
      <c r="G279" s="127"/>
      <c r="H279" s="272"/>
      <c r="I279" s="89"/>
      <c r="J279" s="143" t="s">
        <v>1994</v>
      </c>
      <c r="K279" s="88">
        <f>$N$198*I278</f>
        <v>719.4</v>
      </c>
      <c r="L279" s="143" t="s">
        <v>1995</v>
      </c>
      <c r="M279" s="88">
        <f>$O$198*I278</f>
        <v>959.2</v>
      </c>
    </row>
    <row r="280" spans="1:13" x14ac:dyDescent="0.15">
      <c r="A280" s="127"/>
      <c r="B280" s="124"/>
      <c r="C280" s="129"/>
      <c r="D280" s="129"/>
      <c r="E280" s="363"/>
      <c r="F280" s="88"/>
      <c r="G280" s="127"/>
      <c r="H280" s="272"/>
      <c r="I280" s="89"/>
      <c r="J280" s="124"/>
      <c r="K280" s="127"/>
      <c r="L280" s="124"/>
      <c r="M280" s="127"/>
    </row>
    <row r="281" spans="1:13" x14ac:dyDescent="0.15">
      <c r="A281" s="127"/>
      <c r="B281" s="143" t="s">
        <v>1996</v>
      </c>
      <c r="C281" s="129" t="s">
        <v>1997</v>
      </c>
      <c r="D281" s="129" t="s">
        <v>1998</v>
      </c>
      <c r="E281" s="363">
        <f t="shared" si="9"/>
        <v>26</v>
      </c>
      <c r="F281" s="88">
        <f>$I$197*I281</f>
        <v>83.93</v>
      </c>
      <c r="G281" s="127"/>
      <c r="H281" s="272"/>
      <c r="I281" s="89">
        <v>1199</v>
      </c>
      <c r="J281" s="143" t="s">
        <v>1999</v>
      </c>
      <c r="K281" s="88">
        <f>$N$197*I281</f>
        <v>179.85</v>
      </c>
      <c r="L281" s="143" t="s">
        <v>2000</v>
      </c>
      <c r="M281" s="88">
        <f>$O$197*I281</f>
        <v>239.8</v>
      </c>
    </row>
    <row r="282" spans="1:13" x14ac:dyDescent="0.15">
      <c r="A282" s="127"/>
      <c r="B282" s="143" t="s">
        <v>2001</v>
      </c>
      <c r="C282" s="129" t="s">
        <v>2002</v>
      </c>
      <c r="D282" s="363" t="s">
        <v>2003</v>
      </c>
      <c r="E282" s="363">
        <f t="shared" si="9"/>
        <v>27</v>
      </c>
      <c r="F282" s="88">
        <f>$I$198*I281</f>
        <v>167.86</v>
      </c>
      <c r="G282" s="127"/>
      <c r="H282" s="272"/>
      <c r="I282" s="89"/>
      <c r="J282" s="143" t="s">
        <v>2004</v>
      </c>
      <c r="K282" s="88">
        <f>$N$198*I281</f>
        <v>359.7</v>
      </c>
      <c r="L282" s="143" t="s">
        <v>2005</v>
      </c>
      <c r="M282" s="88">
        <f>$O$198*I281</f>
        <v>479.6</v>
      </c>
    </row>
    <row r="283" spans="1:13" x14ac:dyDescent="0.15">
      <c r="A283" s="127"/>
      <c r="B283" s="143"/>
      <c r="C283" s="129"/>
      <c r="D283" s="363"/>
      <c r="E283" s="363"/>
      <c r="F283" s="88"/>
      <c r="G283" s="127"/>
      <c r="H283" s="272"/>
      <c r="I283" s="89"/>
      <c r="J283" s="143"/>
      <c r="K283" s="144"/>
      <c r="L283" s="143"/>
      <c r="M283" s="144"/>
    </row>
    <row r="284" spans="1:13" s="141" customFormat="1" x14ac:dyDescent="0.15">
      <c r="B284" s="179" t="s">
        <v>2006</v>
      </c>
      <c r="C284" s="139" t="s">
        <v>2007</v>
      </c>
      <c r="D284" s="139" t="s">
        <v>2008</v>
      </c>
      <c r="E284" s="363">
        <f t="shared" si="9"/>
        <v>26</v>
      </c>
      <c r="F284" s="84">
        <f>$I$197*I284</f>
        <v>62.930000000000007</v>
      </c>
      <c r="G284" s="138" t="s">
        <v>2009</v>
      </c>
      <c r="H284" s="102"/>
      <c r="I284" s="85">
        <v>899</v>
      </c>
      <c r="J284" s="136"/>
      <c r="K284" s="136"/>
      <c r="L284" s="136"/>
      <c r="M284" s="136"/>
    </row>
    <row r="285" spans="1:13" s="141" customFormat="1" x14ac:dyDescent="0.15">
      <c r="B285" s="179" t="s">
        <v>2010</v>
      </c>
      <c r="C285" s="139" t="s">
        <v>2011</v>
      </c>
      <c r="D285" s="139" t="s">
        <v>2012</v>
      </c>
      <c r="E285" s="363">
        <f t="shared" si="9"/>
        <v>27</v>
      </c>
      <c r="F285" s="84">
        <f>$I$198*I284</f>
        <v>125.86000000000001</v>
      </c>
      <c r="G285" s="138" t="s">
        <v>2009</v>
      </c>
      <c r="H285" s="102"/>
      <c r="I285" s="85"/>
      <c r="J285" s="136"/>
      <c r="K285" s="136"/>
      <c r="L285" s="136"/>
      <c r="M285" s="136"/>
    </row>
    <row r="286" spans="1:13" x14ac:dyDescent="0.15">
      <c r="A286" s="107"/>
      <c r="B286" s="140"/>
      <c r="C286" s="129"/>
      <c r="D286" s="363"/>
      <c r="E286" s="363"/>
      <c r="F286" s="88"/>
      <c r="H286" s="13"/>
      <c r="I286" s="44"/>
      <c r="J286" s="140"/>
      <c r="K286" s="142"/>
      <c r="L286" s="140"/>
      <c r="M286" s="142"/>
    </row>
    <row r="287" spans="1:13" x14ac:dyDescent="0.15">
      <c r="A287" s="107"/>
      <c r="B287" s="137" t="s">
        <v>2013</v>
      </c>
      <c r="C287" s="139" t="s">
        <v>2014</v>
      </c>
      <c r="D287" s="139" t="s">
        <v>2015</v>
      </c>
      <c r="E287" s="363">
        <f t="shared" si="9"/>
        <v>26</v>
      </c>
      <c r="F287" s="88">
        <f>$I$197*I287</f>
        <v>97.93</v>
      </c>
      <c r="G287" s="138" t="s">
        <v>2016</v>
      </c>
      <c r="H287" s="102"/>
      <c r="I287" s="85">
        <v>1399</v>
      </c>
      <c r="J287" s="136"/>
      <c r="K287" s="136"/>
      <c r="L287" s="136"/>
      <c r="M287" s="135"/>
    </row>
    <row r="288" spans="1:13" x14ac:dyDescent="0.15">
      <c r="A288" s="107"/>
      <c r="B288" s="137" t="s">
        <v>2017</v>
      </c>
      <c r="C288" s="139" t="s">
        <v>2018</v>
      </c>
      <c r="D288" s="139" t="s">
        <v>2019</v>
      </c>
      <c r="E288" s="363">
        <f t="shared" si="9"/>
        <v>27</v>
      </c>
      <c r="F288" s="88">
        <f>$I$198*I287</f>
        <v>195.86</v>
      </c>
      <c r="G288" s="138" t="s">
        <v>2016</v>
      </c>
      <c r="H288" s="102"/>
      <c r="I288" s="85"/>
      <c r="J288" s="136"/>
      <c r="K288" s="136"/>
      <c r="L288" s="136"/>
      <c r="M288" s="135"/>
    </row>
    <row r="289" spans="1:16" x14ac:dyDescent="0.15">
      <c r="A289" s="107"/>
      <c r="B289" s="137"/>
      <c r="C289" s="139"/>
      <c r="D289" s="139"/>
      <c r="E289" s="363"/>
      <c r="F289" s="84"/>
      <c r="G289" s="141"/>
      <c r="H289" s="102"/>
      <c r="I289" s="85"/>
      <c r="J289" s="137"/>
      <c r="K289" s="141"/>
      <c r="L289" s="140"/>
    </row>
    <row r="290" spans="1:16" x14ac:dyDescent="0.15">
      <c r="A290" s="107"/>
      <c r="B290" s="137" t="s">
        <v>2020</v>
      </c>
      <c r="C290" s="139" t="s">
        <v>2021</v>
      </c>
      <c r="D290" s="139" t="s">
        <v>2022</v>
      </c>
      <c r="E290" s="363">
        <f t="shared" si="9"/>
        <v>26</v>
      </c>
      <c r="F290" s="88">
        <f>$I$197*I290</f>
        <v>139.93</v>
      </c>
      <c r="G290" s="138" t="s">
        <v>2016</v>
      </c>
      <c r="H290" s="102"/>
      <c r="I290" s="85">
        <v>1999</v>
      </c>
      <c r="J290" s="136"/>
      <c r="K290" s="136"/>
      <c r="L290" s="136"/>
      <c r="M290" s="135"/>
    </row>
    <row r="291" spans="1:16" x14ac:dyDescent="0.15">
      <c r="A291" s="107"/>
      <c r="B291" s="137" t="s">
        <v>2023</v>
      </c>
      <c r="C291" s="139" t="s">
        <v>2024</v>
      </c>
      <c r="D291" s="139" t="s">
        <v>2025</v>
      </c>
      <c r="E291" s="363">
        <f t="shared" si="9"/>
        <v>27</v>
      </c>
      <c r="F291" s="88">
        <f>$I$198*I290</f>
        <v>279.86</v>
      </c>
      <c r="G291" s="138" t="s">
        <v>2016</v>
      </c>
      <c r="H291" s="102"/>
      <c r="I291" s="85"/>
      <c r="J291" s="136"/>
      <c r="K291" s="136"/>
      <c r="L291" s="136"/>
      <c r="M291" s="135"/>
    </row>
    <row r="292" spans="1:16" x14ac:dyDescent="0.15">
      <c r="A292" s="107"/>
      <c r="B292" s="123"/>
      <c r="C292" s="363"/>
      <c r="D292" s="363"/>
      <c r="E292" s="363"/>
      <c r="F292" s="42"/>
      <c r="G292" s="44"/>
      <c r="H292" s="13"/>
    </row>
    <row r="293" spans="1:16" s="127" customFormat="1" ht="15" customHeight="1" x14ac:dyDescent="0.15">
      <c r="A293" s="171" t="s">
        <v>2026</v>
      </c>
      <c r="B293" s="112"/>
      <c r="C293" s="122"/>
      <c r="D293" s="122"/>
      <c r="E293" s="122"/>
      <c r="F293" s="121"/>
      <c r="G293" s="121"/>
      <c r="H293" s="102"/>
      <c r="I293" s="85"/>
      <c r="J293" s="121"/>
      <c r="K293" s="121"/>
      <c r="L293" s="121"/>
      <c r="M293" s="121"/>
    </row>
    <row r="294" spans="1:16" s="181" customFormat="1" ht="15" customHeight="1" x14ac:dyDescent="0.15">
      <c r="B294" s="113" t="s">
        <v>2027</v>
      </c>
      <c r="C294" s="114" t="s">
        <v>2028</v>
      </c>
      <c r="D294" s="114" t="s">
        <v>2029</v>
      </c>
      <c r="E294" s="114">
        <f t="shared" ref="E294:E324" si="15">LEN(D294)</f>
        <v>35</v>
      </c>
      <c r="F294" s="84">
        <f t="shared" ref="F294:F323" si="16">I294*$I$14</f>
        <v>20.939999999999998</v>
      </c>
      <c r="G294" s="338" t="s">
        <v>1763</v>
      </c>
      <c r="H294" s="68"/>
      <c r="I294" s="277">
        <v>349</v>
      </c>
      <c r="J294" s="113" t="s">
        <v>2030</v>
      </c>
      <c r="K294" s="150">
        <f>2*F294</f>
        <v>41.879999999999995</v>
      </c>
      <c r="L294" s="113" t="s">
        <v>2031</v>
      </c>
      <c r="M294" s="150">
        <f>3*F294</f>
        <v>62.819999999999993</v>
      </c>
    </row>
    <row r="295" spans="1:16" s="127" customFormat="1" ht="15" customHeight="1" x14ac:dyDescent="0.15">
      <c r="B295" s="124" t="s">
        <v>2032</v>
      </c>
      <c r="C295" s="129" t="s">
        <v>2033</v>
      </c>
      <c r="D295" s="129" t="s">
        <v>2034</v>
      </c>
      <c r="E295" s="129">
        <f t="shared" si="15"/>
        <v>34</v>
      </c>
      <c r="F295" s="88">
        <f t="shared" si="16"/>
        <v>23.7</v>
      </c>
      <c r="G295" s="47"/>
      <c r="H295" s="272"/>
      <c r="I295" s="79">
        <v>395</v>
      </c>
      <c r="J295" s="124" t="s">
        <v>2035</v>
      </c>
      <c r="K295" s="144">
        <f>2*F295</f>
        <v>47.4</v>
      </c>
      <c r="L295" s="124" t="s">
        <v>2036</v>
      </c>
      <c r="M295" s="144">
        <f>3*F295</f>
        <v>71.099999999999994</v>
      </c>
    </row>
    <row r="296" spans="1:16" s="127" customFormat="1" ht="15" customHeight="1" x14ac:dyDescent="0.15">
      <c r="B296" s="123" t="s">
        <v>2037</v>
      </c>
      <c r="C296" s="363" t="s">
        <v>2038</v>
      </c>
      <c r="D296" s="363" t="s">
        <v>2039</v>
      </c>
      <c r="E296" s="363">
        <f t="shared" si="15"/>
        <v>35</v>
      </c>
      <c r="F296" s="88">
        <f t="shared" si="16"/>
        <v>26.939999999999998</v>
      </c>
      <c r="G296" s="47"/>
      <c r="H296" s="272"/>
      <c r="I296" s="79">
        <v>449</v>
      </c>
      <c r="J296" s="123" t="s">
        <v>2040</v>
      </c>
      <c r="K296" s="144">
        <f t="shared" ref="K296:K306" si="17">2*F296</f>
        <v>53.879999999999995</v>
      </c>
      <c r="L296" s="123" t="s">
        <v>2041</v>
      </c>
      <c r="M296" s="144">
        <f t="shared" ref="M296:M297" si="18">3*F296</f>
        <v>80.819999999999993</v>
      </c>
    </row>
    <row r="297" spans="1:16" s="127" customFormat="1" ht="15" customHeight="1" x14ac:dyDescent="0.15">
      <c r="B297" s="123" t="s">
        <v>2042</v>
      </c>
      <c r="C297" s="363" t="s">
        <v>2043</v>
      </c>
      <c r="D297" s="363" t="s">
        <v>2044</v>
      </c>
      <c r="E297" s="363">
        <f t="shared" si="15"/>
        <v>35</v>
      </c>
      <c r="F297" s="88">
        <f t="shared" si="16"/>
        <v>38.94</v>
      </c>
      <c r="G297" s="47"/>
      <c r="H297" s="272"/>
      <c r="I297" s="79">
        <v>649</v>
      </c>
      <c r="J297" s="123" t="s">
        <v>2045</v>
      </c>
      <c r="K297" s="144">
        <f t="shared" si="17"/>
        <v>77.88</v>
      </c>
      <c r="L297" s="123" t="s">
        <v>2046</v>
      </c>
      <c r="M297" s="144">
        <f t="shared" si="18"/>
        <v>116.82</v>
      </c>
    </row>
    <row r="298" spans="1:16" s="127" customFormat="1" ht="15" customHeight="1" x14ac:dyDescent="0.15">
      <c r="B298" s="123" t="s">
        <v>2047</v>
      </c>
      <c r="C298" s="363" t="s">
        <v>2048</v>
      </c>
      <c r="D298" s="363" t="s">
        <v>2049</v>
      </c>
      <c r="E298" s="363">
        <f t="shared" si="15"/>
        <v>33</v>
      </c>
      <c r="F298" s="89">
        <f>ROUNDUP(I14*$I$298,0)</f>
        <v>39</v>
      </c>
      <c r="G298" s="217"/>
      <c r="H298" s="218"/>
      <c r="I298" s="79">
        <v>645</v>
      </c>
      <c r="J298" s="124" t="s">
        <v>2050</v>
      </c>
      <c r="K298" s="144">
        <f>ROUNDUP(2*F298,0)</f>
        <v>78</v>
      </c>
      <c r="L298" s="124" t="s">
        <v>2051</v>
      </c>
      <c r="M298" s="144">
        <f>3*F298</f>
        <v>117</v>
      </c>
    </row>
    <row r="299" spans="1:16" s="127" customFormat="1" ht="15" customHeight="1" x14ac:dyDescent="0.15">
      <c r="B299" s="123" t="s">
        <v>2052</v>
      </c>
      <c r="C299" s="363" t="s">
        <v>2053</v>
      </c>
      <c r="D299" s="363" t="s">
        <v>2054</v>
      </c>
      <c r="E299" s="363">
        <f t="shared" si="15"/>
        <v>33</v>
      </c>
      <c r="F299" s="89">
        <f>ROUNDUP(I299*$I$14,0)</f>
        <v>48</v>
      </c>
      <c r="G299" s="217"/>
      <c r="H299" s="218"/>
      <c r="I299" s="79">
        <v>795</v>
      </c>
      <c r="J299" s="124" t="s">
        <v>2055</v>
      </c>
      <c r="K299" s="144">
        <f>ROUNDUP(2*F299,0)</f>
        <v>96</v>
      </c>
      <c r="L299" s="124" t="s">
        <v>2056</v>
      </c>
      <c r="M299" s="144">
        <f>3*F299</f>
        <v>144</v>
      </c>
    </row>
    <row r="300" spans="1:16" s="127" customFormat="1" ht="15" customHeight="1" x14ac:dyDescent="0.15">
      <c r="B300" s="123" t="s">
        <v>2057</v>
      </c>
      <c r="C300" s="363" t="s">
        <v>2058</v>
      </c>
      <c r="D300" s="363" t="s">
        <v>2059</v>
      </c>
      <c r="E300" s="363">
        <f t="shared" si="15"/>
        <v>33</v>
      </c>
      <c r="F300" s="89">
        <f>ROUNDUP(I300*$I$14,0)</f>
        <v>60</v>
      </c>
      <c r="G300" s="217"/>
      <c r="H300" s="218"/>
      <c r="I300" s="79">
        <v>995</v>
      </c>
      <c r="J300" s="124" t="s">
        <v>2060</v>
      </c>
      <c r="K300" s="144">
        <f>ROUNDUP(2*F300,0)</f>
        <v>120</v>
      </c>
      <c r="L300" s="124" t="s">
        <v>2061</v>
      </c>
      <c r="M300" s="144">
        <f>3*F300</f>
        <v>180</v>
      </c>
    </row>
    <row r="301" spans="1:16" s="127" customFormat="1" ht="15" customHeight="1" x14ac:dyDescent="0.15">
      <c r="B301" s="124" t="s">
        <v>2062</v>
      </c>
      <c r="C301" s="129" t="s">
        <v>2063</v>
      </c>
      <c r="D301" s="129" t="s">
        <v>2064</v>
      </c>
      <c r="E301" s="129">
        <v>33</v>
      </c>
      <c r="F301" s="89">
        <v>78</v>
      </c>
      <c r="G301" s="217"/>
      <c r="H301" s="218"/>
      <c r="I301" s="79">
        <v>1295</v>
      </c>
      <c r="J301" s="124" t="s">
        <v>2065</v>
      </c>
      <c r="K301" s="144">
        <v>156</v>
      </c>
      <c r="L301" s="124" t="s">
        <v>2066</v>
      </c>
      <c r="M301" s="144">
        <v>234</v>
      </c>
    </row>
    <row r="302" spans="1:16" s="145" customFormat="1" ht="15" customHeight="1" x14ac:dyDescent="0.15">
      <c r="B302" s="123" t="s">
        <v>2067</v>
      </c>
      <c r="C302" s="363" t="s">
        <v>2068</v>
      </c>
      <c r="D302" s="363" t="s">
        <v>2069</v>
      </c>
      <c r="E302" s="363">
        <f t="shared" si="15"/>
        <v>35</v>
      </c>
      <c r="F302" s="89">
        <f>ROUNDUP(I302*$I$14,0)</f>
        <v>60</v>
      </c>
      <c r="G302" s="127"/>
      <c r="H302" s="272"/>
      <c r="I302" s="224">
        <v>995</v>
      </c>
      <c r="J302" s="124" t="s">
        <v>2070</v>
      </c>
      <c r="K302" s="144">
        <f>ROUNDUP(2*F302,0)</f>
        <v>120</v>
      </c>
      <c r="L302" s="124" t="s">
        <v>2071</v>
      </c>
      <c r="M302" s="144">
        <f>3*F302</f>
        <v>180</v>
      </c>
      <c r="N302" s="225"/>
      <c r="O302" s="225"/>
      <c r="P302" s="225"/>
    </row>
    <row r="303" spans="1:16" s="141" customFormat="1" ht="15" customHeight="1" x14ac:dyDescent="0.15">
      <c r="B303" s="113" t="s">
        <v>2072</v>
      </c>
      <c r="C303" s="114" t="s">
        <v>2073</v>
      </c>
      <c r="D303" s="114" t="s">
        <v>2074</v>
      </c>
      <c r="E303" s="114">
        <f t="shared" si="15"/>
        <v>35</v>
      </c>
      <c r="F303" s="84">
        <f t="shared" si="16"/>
        <v>59.94</v>
      </c>
      <c r="G303" s="138" t="s">
        <v>1882</v>
      </c>
      <c r="H303" s="102"/>
      <c r="I303" s="104">
        <v>999</v>
      </c>
      <c r="J303" s="149"/>
      <c r="K303" s="149"/>
      <c r="L303" s="149"/>
      <c r="M303" s="135"/>
    </row>
    <row r="304" spans="1:16" s="127" customFormat="1" ht="15" customHeight="1" x14ac:dyDescent="0.15">
      <c r="B304" s="203" t="s">
        <v>2075</v>
      </c>
      <c r="C304" s="139" t="s">
        <v>2076</v>
      </c>
      <c r="D304" s="139" t="s">
        <v>2077</v>
      </c>
      <c r="E304" s="114">
        <f t="shared" si="15"/>
        <v>35</v>
      </c>
      <c r="F304" s="84">
        <f t="shared" si="16"/>
        <v>35.94</v>
      </c>
      <c r="G304" s="138" t="s">
        <v>1864</v>
      </c>
      <c r="H304" s="68"/>
      <c r="I304" s="204">
        <v>599</v>
      </c>
      <c r="J304" s="203" t="s">
        <v>2078</v>
      </c>
      <c r="K304" s="150">
        <f t="shared" si="17"/>
        <v>71.88</v>
      </c>
      <c r="L304" s="149"/>
      <c r="M304" s="149"/>
    </row>
    <row r="305" spans="1:13" s="181" customFormat="1" ht="15" customHeight="1" x14ac:dyDescent="0.15">
      <c r="B305" s="203" t="s">
        <v>2079</v>
      </c>
      <c r="C305" s="139" t="s">
        <v>2080</v>
      </c>
      <c r="D305" s="139" t="s">
        <v>2081</v>
      </c>
      <c r="E305" s="114">
        <f t="shared" si="15"/>
        <v>35</v>
      </c>
      <c r="F305" s="84">
        <f t="shared" si="16"/>
        <v>29.939999999999998</v>
      </c>
      <c r="G305" s="148" t="s">
        <v>1897</v>
      </c>
      <c r="H305" s="68"/>
      <c r="I305" s="204">
        <v>499</v>
      </c>
      <c r="J305" s="203" t="s">
        <v>2082</v>
      </c>
      <c r="K305" s="150">
        <f t="shared" si="17"/>
        <v>59.879999999999995</v>
      </c>
      <c r="L305" s="149"/>
      <c r="M305" s="149"/>
    </row>
    <row r="306" spans="1:13" s="141" customFormat="1" ht="15" customHeight="1" x14ac:dyDescent="0.15">
      <c r="B306" s="203" t="s">
        <v>2083</v>
      </c>
      <c r="C306" s="139" t="s">
        <v>2084</v>
      </c>
      <c r="D306" s="139" t="s">
        <v>2085</v>
      </c>
      <c r="E306" s="114">
        <f t="shared" si="15"/>
        <v>35</v>
      </c>
      <c r="F306" s="84">
        <f t="shared" si="16"/>
        <v>23.939999999999998</v>
      </c>
      <c r="G306" s="148" t="s">
        <v>1897</v>
      </c>
      <c r="H306" s="68"/>
      <c r="I306" s="204">
        <v>399</v>
      </c>
      <c r="J306" s="203" t="s">
        <v>2086</v>
      </c>
      <c r="K306" s="150">
        <f t="shared" si="17"/>
        <v>47.879999999999995</v>
      </c>
      <c r="L306" s="149"/>
      <c r="M306" s="149"/>
    </row>
    <row r="307" spans="1:13" s="141" customFormat="1" ht="15" customHeight="1" x14ac:dyDescent="0.15">
      <c r="B307" s="113" t="s">
        <v>2087</v>
      </c>
      <c r="C307" s="114" t="s">
        <v>2088</v>
      </c>
      <c r="D307" s="114" t="s">
        <v>2089</v>
      </c>
      <c r="E307" s="114">
        <f t="shared" si="15"/>
        <v>35</v>
      </c>
      <c r="F307" s="84">
        <f t="shared" si="16"/>
        <v>23.939999999999998</v>
      </c>
      <c r="G307" s="138" t="s">
        <v>1882</v>
      </c>
      <c r="H307" s="102"/>
      <c r="I307" s="104">
        <v>399</v>
      </c>
      <c r="J307" s="149"/>
      <c r="K307" s="149"/>
      <c r="L307" s="149"/>
      <c r="M307" s="135"/>
    </row>
    <row r="308" spans="1:13" ht="15" customHeight="1" x14ac:dyDescent="0.15">
      <c r="A308" s="107"/>
      <c r="B308" s="123" t="s">
        <v>2090</v>
      </c>
      <c r="C308" s="363" t="s">
        <v>2091</v>
      </c>
      <c r="D308" s="363" t="s">
        <v>2092</v>
      </c>
      <c r="E308" s="114">
        <f t="shared" si="15"/>
        <v>37</v>
      </c>
      <c r="F308" s="88">
        <f>ROUNDUP(I308*$I$14,0)</f>
        <v>78</v>
      </c>
      <c r="H308" s="13"/>
      <c r="I308" s="45">
        <v>1295</v>
      </c>
      <c r="J308" s="123" t="s">
        <v>2093</v>
      </c>
      <c r="K308" s="144">
        <f>2*F308</f>
        <v>156</v>
      </c>
      <c r="L308" s="123" t="s">
        <v>2094</v>
      </c>
      <c r="M308" s="144">
        <f t="shared" ref="M308:M319" si="19">3*F308</f>
        <v>234</v>
      </c>
    </row>
    <row r="309" spans="1:13" ht="15" customHeight="1" x14ac:dyDescent="0.15">
      <c r="A309" s="107"/>
      <c r="B309" s="123" t="s">
        <v>2095</v>
      </c>
      <c r="C309" s="363" t="s">
        <v>2096</v>
      </c>
      <c r="D309" s="363" t="s">
        <v>2097</v>
      </c>
      <c r="E309" s="114">
        <f t="shared" si="15"/>
        <v>37</v>
      </c>
      <c r="F309" s="88">
        <f>ROUNDUP(I309*$I$14,0)</f>
        <v>90</v>
      </c>
      <c r="H309" s="13"/>
      <c r="I309" s="45">
        <v>1495</v>
      </c>
      <c r="J309" s="123" t="s">
        <v>2098</v>
      </c>
      <c r="K309" s="144">
        <f>2*F309</f>
        <v>180</v>
      </c>
      <c r="L309" s="123" t="s">
        <v>2099</v>
      </c>
      <c r="M309" s="144">
        <f t="shared" si="19"/>
        <v>270</v>
      </c>
    </row>
    <row r="310" spans="1:13" ht="15" customHeight="1" x14ac:dyDescent="0.15">
      <c r="A310" s="107"/>
      <c r="B310" s="123" t="s">
        <v>2100</v>
      </c>
      <c r="C310" s="363" t="s">
        <v>2101</v>
      </c>
      <c r="D310" s="363" t="s">
        <v>2102</v>
      </c>
      <c r="E310" s="363"/>
      <c r="F310" s="88">
        <f t="shared" si="16"/>
        <v>179.94</v>
      </c>
      <c r="H310" s="13"/>
      <c r="I310" s="45">
        <v>2999</v>
      </c>
      <c r="J310" s="123" t="s">
        <v>2103</v>
      </c>
      <c r="K310" s="144">
        <f>2*F310</f>
        <v>359.88</v>
      </c>
      <c r="L310" s="123" t="s">
        <v>2104</v>
      </c>
      <c r="M310" s="144">
        <f t="shared" si="19"/>
        <v>539.81999999999994</v>
      </c>
    </row>
    <row r="311" spans="1:13" s="127" customFormat="1" ht="15" customHeight="1" x14ac:dyDescent="0.15">
      <c r="B311" s="143" t="s">
        <v>2105</v>
      </c>
      <c r="C311" s="129" t="s">
        <v>2106</v>
      </c>
      <c r="D311" s="363" t="s">
        <v>2107</v>
      </c>
      <c r="E311" s="363">
        <f t="shared" si="15"/>
        <v>35</v>
      </c>
      <c r="F311" s="88">
        <f t="shared" si="16"/>
        <v>119.94</v>
      </c>
      <c r="G311" s="107"/>
      <c r="H311" s="272"/>
      <c r="I311" s="89">
        <v>1999</v>
      </c>
      <c r="J311" s="143" t="s">
        <v>2108</v>
      </c>
      <c r="K311" s="144">
        <f t="shared" ref="K311:K321" si="20">2*F311</f>
        <v>239.88</v>
      </c>
      <c r="L311" s="143" t="s">
        <v>2109</v>
      </c>
      <c r="M311" s="144">
        <f t="shared" si="19"/>
        <v>359.82</v>
      </c>
    </row>
    <row r="312" spans="1:13" s="127" customFormat="1" ht="15" customHeight="1" x14ac:dyDescent="0.15">
      <c r="B312" s="143" t="s">
        <v>2110</v>
      </c>
      <c r="C312" s="129" t="s">
        <v>2111</v>
      </c>
      <c r="D312" s="363" t="s">
        <v>2107</v>
      </c>
      <c r="E312" s="363">
        <f t="shared" si="15"/>
        <v>35</v>
      </c>
      <c r="F312" s="88">
        <f t="shared" si="16"/>
        <v>149.94</v>
      </c>
      <c r="G312" s="107"/>
      <c r="H312" s="272"/>
      <c r="I312" s="89">
        <v>2499</v>
      </c>
      <c r="J312" s="143" t="s">
        <v>2112</v>
      </c>
      <c r="K312" s="144">
        <f t="shared" si="20"/>
        <v>299.88</v>
      </c>
      <c r="L312" s="143" t="s">
        <v>2113</v>
      </c>
      <c r="M312" s="144">
        <f t="shared" si="19"/>
        <v>449.82</v>
      </c>
    </row>
    <row r="313" spans="1:13" s="127" customFormat="1" ht="15" customHeight="1" x14ac:dyDescent="0.15">
      <c r="B313" s="143" t="s">
        <v>2114</v>
      </c>
      <c r="C313" s="129" t="s">
        <v>2115</v>
      </c>
      <c r="D313" s="363" t="s">
        <v>2116</v>
      </c>
      <c r="E313" s="363">
        <v>40</v>
      </c>
      <c r="F313" s="88">
        <v>144</v>
      </c>
      <c r="G313" s="107"/>
      <c r="H313" s="272"/>
      <c r="I313" s="89">
        <v>2395</v>
      </c>
      <c r="J313" s="143" t="s">
        <v>2117</v>
      </c>
      <c r="K313" s="144">
        <v>288</v>
      </c>
      <c r="L313" s="143" t="s">
        <v>2118</v>
      </c>
      <c r="M313" s="144">
        <v>432</v>
      </c>
    </row>
    <row r="314" spans="1:13" s="127" customFormat="1" ht="15" customHeight="1" x14ac:dyDescent="0.15">
      <c r="B314" s="143" t="s">
        <v>2119</v>
      </c>
      <c r="C314" s="129" t="s">
        <v>2120</v>
      </c>
      <c r="D314" s="363" t="s">
        <v>2121</v>
      </c>
      <c r="E314" s="363">
        <v>42</v>
      </c>
      <c r="F314" s="88">
        <v>72</v>
      </c>
      <c r="G314" s="107"/>
      <c r="H314" s="272"/>
      <c r="I314" s="89">
        <v>1195</v>
      </c>
      <c r="J314" s="143" t="s">
        <v>2122</v>
      </c>
      <c r="K314" s="144">
        <v>144</v>
      </c>
      <c r="L314" s="143" t="s">
        <v>2123</v>
      </c>
      <c r="M314" s="144">
        <v>216</v>
      </c>
    </row>
    <row r="315" spans="1:13" s="127" customFormat="1" ht="15" customHeight="1" x14ac:dyDescent="0.15">
      <c r="B315" s="143" t="s">
        <v>2124</v>
      </c>
      <c r="C315" s="129" t="s">
        <v>2125</v>
      </c>
      <c r="D315" s="129" t="s">
        <v>2126</v>
      </c>
      <c r="E315" s="363">
        <f t="shared" si="15"/>
        <v>38</v>
      </c>
      <c r="F315" s="88">
        <f t="shared" si="16"/>
        <v>143.88</v>
      </c>
      <c r="H315" s="272"/>
      <c r="I315" s="89">
        <v>2398</v>
      </c>
      <c r="J315" s="143" t="s">
        <v>2127</v>
      </c>
      <c r="K315" s="144">
        <f t="shared" si="20"/>
        <v>287.76</v>
      </c>
      <c r="L315" s="143" t="s">
        <v>2128</v>
      </c>
      <c r="M315" s="144">
        <f t="shared" si="19"/>
        <v>431.64</v>
      </c>
    </row>
    <row r="316" spans="1:13" s="127" customFormat="1" ht="15" customHeight="1" x14ac:dyDescent="0.15">
      <c r="B316" s="143" t="s">
        <v>2129</v>
      </c>
      <c r="C316" s="129" t="s">
        <v>2130</v>
      </c>
      <c r="D316" s="129" t="s">
        <v>2131</v>
      </c>
      <c r="E316" s="363">
        <f t="shared" si="15"/>
        <v>35</v>
      </c>
      <c r="F316" s="88">
        <f t="shared" si="16"/>
        <v>71.94</v>
      </c>
      <c r="H316" s="272"/>
      <c r="I316" s="89">
        <v>1199</v>
      </c>
      <c r="J316" s="143" t="s">
        <v>2132</v>
      </c>
      <c r="K316" s="144">
        <f t="shared" si="20"/>
        <v>143.88</v>
      </c>
      <c r="L316" s="143" t="s">
        <v>2133</v>
      </c>
      <c r="M316" s="144">
        <f t="shared" si="19"/>
        <v>215.82</v>
      </c>
    </row>
    <row r="317" spans="1:13" s="141" customFormat="1" ht="15" customHeight="1" x14ac:dyDescent="0.15">
      <c r="B317" s="137" t="s">
        <v>2134</v>
      </c>
      <c r="C317" s="139" t="s">
        <v>2135</v>
      </c>
      <c r="D317" s="114" t="s">
        <v>2136</v>
      </c>
      <c r="E317" s="114">
        <f t="shared" si="15"/>
        <v>35</v>
      </c>
      <c r="F317" s="84">
        <f t="shared" si="16"/>
        <v>53.94</v>
      </c>
      <c r="G317" s="138" t="s">
        <v>2009</v>
      </c>
      <c r="H317" s="102"/>
      <c r="I317" s="85">
        <v>899</v>
      </c>
      <c r="J317" s="163"/>
      <c r="K317" s="163"/>
      <c r="L317" s="163"/>
      <c r="M317" s="163"/>
    </row>
    <row r="318" spans="1:13" s="127" customFormat="1" ht="15" customHeight="1" x14ac:dyDescent="0.15">
      <c r="B318" s="123" t="s">
        <v>2137</v>
      </c>
      <c r="C318" s="363" t="s">
        <v>2138</v>
      </c>
      <c r="D318" s="363" t="s">
        <v>2139</v>
      </c>
      <c r="E318" s="363">
        <v>33</v>
      </c>
      <c r="F318" s="89">
        <v>22</v>
      </c>
      <c r="G318" s="217"/>
      <c r="H318" s="218"/>
      <c r="I318" s="79">
        <v>365</v>
      </c>
      <c r="J318" s="124" t="s">
        <v>2140</v>
      </c>
      <c r="K318" s="144">
        <v>44</v>
      </c>
      <c r="L318" s="124" t="s">
        <v>2141</v>
      </c>
      <c r="M318" s="144">
        <v>66</v>
      </c>
    </row>
    <row r="319" spans="1:13" ht="15" customHeight="1" x14ac:dyDescent="0.15">
      <c r="A319" s="107"/>
      <c r="B319" s="140" t="s">
        <v>2142</v>
      </c>
      <c r="C319" s="129" t="s">
        <v>2143</v>
      </c>
      <c r="D319" s="363" t="s">
        <v>2144</v>
      </c>
      <c r="E319" s="363">
        <f t="shared" ref="E319" si="21">LEN(D319)</f>
        <v>35</v>
      </c>
      <c r="F319" s="88">
        <f t="shared" ref="F319" si="22">I319*$I$14</f>
        <v>22.14</v>
      </c>
      <c r="H319" s="13"/>
      <c r="I319" s="44">
        <v>369</v>
      </c>
      <c r="J319" s="140" t="s">
        <v>2145</v>
      </c>
      <c r="K319" s="144">
        <f t="shared" si="20"/>
        <v>44.28</v>
      </c>
      <c r="L319" s="140" t="s">
        <v>2146</v>
      </c>
      <c r="M319" s="144">
        <f t="shared" si="19"/>
        <v>66.42</v>
      </c>
    </row>
    <row r="320" spans="1:13" ht="15" customHeight="1" x14ac:dyDescent="0.15">
      <c r="A320" s="107"/>
      <c r="B320" s="137" t="s">
        <v>2147</v>
      </c>
      <c r="C320" s="139" t="s">
        <v>2148</v>
      </c>
      <c r="D320" s="114" t="s">
        <v>2149</v>
      </c>
      <c r="E320" s="114">
        <f t="shared" si="15"/>
        <v>35</v>
      </c>
      <c r="F320" s="84">
        <f t="shared" si="16"/>
        <v>14.94</v>
      </c>
      <c r="G320" s="138" t="s">
        <v>1864</v>
      </c>
      <c r="H320" s="102"/>
      <c r="I320" s="85">
        <v>249</v>
      </c>
      <c r="J320" s="137" t="s">
        <v>2150</v>
      </c>
      <c r="K320" s="150">
        <f t="shared" si="20"/>
        <v>29.88</v>
      </c>
      <c r="L320" s="163"/>
      <c r="M320" s="163"/>
    </row>
    <row r="321" spans="1:15" s="141" customFormat="1" ht="15" customHeight="1" x14ac:dyDescent="0.15">
      <c r="B321" s="137" t="s">
        <v>2151</v>
      </c>
      <c r="C321" s="139" t="s">
        <v>2152</v>
      </c>
      <c r="D321" s="114" t="s">
        <v>2153</v>
      </c>
      <c r="E321" s="114">
        <f t="shared" si="15"/>
        <v>34</v>
      </c>
      <c r="F321" s="84">
        <f t="shared" si="16"/>
        <v>41.94</v>
      </c>
      <c r="G321" s="141" t="s">
        <v>1873</v>
      </c>
      <c r="H321" s="102"/>
      <c r="I321" s="273">
        <v>699</v>
      </c>
      <c r="J321" s="137" t="s">
        <v>2154</v>
      </c>
      <c r="K321" s="150">
        <f t="shared" si="20"/>
        <v>83.88</v>
      </c>
      <c r="L321" s="163"/>
      <c r="M321" s="163"/>
    </row>
    <row r="322" spans="1:15" ht="15" customHeight="1" x14ac:dyDescent="0.15">
      <c r="A322" s="107"/>
      <c r="B322" s="137" t="s">
        <v>2155</v>
      </c>
      <c r="C322" s="139" t="s">
        <v>2156</v>
      </c>
      <c r="D322" s="139" t="s">
        <v>2157</v>
      </c>
      <c r="E322" s="363">
        <f t="shared" si="15"/>
        <v>35</v>
      </c>
      <c r="F322" s="88">
        <f t="shared" si="16"/>
        <v>83.94</v>
      </c>
      <c r="G322" s="138" t="s">
        <v>2016</v>
      </c>
      <c r="H322" s="102"/>
      <c r="I322" s="85">
        <v>1399</v>
      </c>
      <c r="J322" s="163"/>
      <c r="K322" s="163"/>
      <c r="L322" s="163"/>
      <c r="M322" s="135"/>
    </row>
    <row r="323" spans="1:15" ht="15" customHeight="1" x14ac:dyDescent="0.15">
      <c r="A323" s="107"/>
      <c r="B323" s="137" t="s">
        <v>2158</v>
      </c>
      <c r="C323" s="139" t="s">
        <v>2159</v>
      </c>
      <c r="D323" s="139" t="s">
        <v>2160</v>
      </c>
      <c r="E323" s="363">
        <f t="shared" si="15"/>
        <v>35</v>
      </c>
      <c r="F323" s="88">
        <f t="shared" si="16"/>
        <v>119.94</v>
      </c>
      <c r="G323" s="138" t="s">
        <v>2016</v>
      </c>
      <c r="H323" s="102"/>
      <c r="I323" s="85">
        <v>1999</v>
      </c>
      <c r="J323" s="163"/>
      <c r="K323" s="163"/>
      <c r="L323" s="163"/>
      <c r="M323" s="135"/>
    </row>
    <row r="324" spans="1:15" ht="15" customHeight="1" x14ac:dyDescent="0.15">
      <c r="A324" s="107"/>
      <c r="B324" s="140" t="s">
        <v>2161</v>
      </c>
      <c r="C324" s="129" t="s">
        <v>2162</v>
      </c>
      <c r="D324" s="129" t="s">
        <v>2163</v>
      </c>
      <c r="E324" s="363">
        <f t="shared" si="15"/>
        <v>37</v>
      </c>
      <c r="F324" s="88">
        <v>79.92</v>
      </c>
      <c r="G324" s="182"/>
      <c r="H324" s="13"/>
      <c r="I324" s="44"/>
      <c r="J324" s="140" t="s">
        <v>2164</v>
      </c>
      <c r="K324" s="144">
        <v>239.76</v>
      </c>
      <c r="L324" s="140" t="s">
        <v>2165</v>
      </c>
      <c r="M324" s="144">
        <v>399.6</v>
      </c>
    </row>
    <row r="325" spans="1:15" ht="15" customHeight="1" x14ac:dyDescent="0.15">
      <c r="A325" s="107"/>
      <c r="B325" s="137"/>
      <c r="C325" s="139"/>
      <c r="D325" s="139"/>
      <c r="E325" s="363"/>
      <c r="F325" s="88"/>
      <c r="G325" s="138"/>
      <c r="H325" s="102"/>
      <c r="I325" s="85"/>
      <c r="J325" s="137"/>
      <c r="K325" s="144"/>
      <c r="L325" s="179"/>
      <c r="M325" s="144"/>
    </row>
    <row r="326" spans="1:15" ht="16" x14ac:dyDescent="0.15">
      <c r="A326" s="171" t="s">
        <v>30</v>
      </c>
      <c r="B326" s="112"/>
      <c r="C326" s="122"/>
      <c r="D326" s="122"/>
      <c r="E326" s="122"/>
      <c r="F326" s="121"/>
      <c r="G326" s="121"/>
      <c r="J326" s="121"/>
      <c r="K326" s="121"/>
      <c r="L326" s="121"/>
      <c r="M326" s="121"/>
    </row>
    <row r="327" spans="1:15" x14ac:dyDescent="0.15">
      <c r="A327" s="134"/>
      <c r="B327" s="134"/>
      <c r="C327" s="129"/>
      <c r="D327" s="129"/>
      <c r="E327" s="129"/>
      <c r="F327" s="127"/>
      <c r="G327" s="127"/>
      <c r="H327" s="127"/>
      <c r="I327" s="127"/>
      <c r="J327" s="127"/>
      <c r="K327" s="127"/>
      <c r="L327" s="127"/>
      <c r="M327" s="127"/>
    </row>
    <row r="328" spans="1:15" x14ac:dyDescent="0.15">
      <c r="A328" s="364"/>
      <c r="B328" s="131" t="s">
        <v>1746</v>
      </c>
      <c r="C328" s="364" t="s">
        <v>2166</v>
      </c>
      <c r="D328" s="131"/>
      <c r="E328" s="131"/>
      <c r="F328" s="364"/>
      <c r="G328" s="364"/>
      <c r="H328" s="364"/>
      <c r="N328" s="123" t="s">
        <v>1217</v>
      </c>
      <c r="O328" s="123" t="s">
        <v>1745</v>
      </c>
    </row>
    <row r="329" spans="1:15" ht="14" thickBot="1" x14ac:dyDescent="0.2">
      <c r="A329" s="364"/>
      <c r="B329" s="131" t="s">
        <v>1748</v>
      </c>
      <c r="C329" s="364" t="s">
        <v>2167</v>
      </c>
      <c r="D329" s="364"/>
      <c r="E329" s="364"/>
      <c r="F329" s="364"/>
      <c r="G329" s="364"/>
      <c r="H329" s="364"/>
      <c r="I329" s="41">
        <v>0.12</v>
      </c>
      <c r="N329" s="41">
        <v>0.27</v>
      </c>
      <c r="O329" s="41">
        <v>0.35</v>
      </c>
    </row>
    <row r="330" spans="1:15" ht="49" thickBot="1" x14ac:dyDescent="0.2">
      <c r="A330" s="364"/>
      <c r="C330" s="363"/>
      <c r="D330" s="364"/>
      <c r="E330" s="364"/>
      <c r="F330" s="133" t="s">
        <v>1225</v>
      </c>
      <c r="G330" s="364"/>
      <c r="H330" s="364"/>
      <c r="I330" s="41">
        <v>0.2</v>
      </c>
      <c r="J330" s="417" t="s">
        <v>1226</v>
      </c>
      <c r="K330" s="418"/>
      <c r="L330" s="418"/>
      <c r="M330" s="419"/>
      <c r="N330" s="41">
        <v>0.45</v>
      </c>
      <c r="O330" s="41">
        <v>0.6</v>
      </c>
    </row>
    <row r="331" spans="1:15" x14ac:dyDescent="0.15">
      <c r="A331" s="120"/>
      <c r="B331" s="119"/>
      <c r="C331" s="364"/>
      <c r="D331" s="364"/>
      <c r="E331" s="364"/>
      <c r="F331" s="364"/>
      <c r="G331" s="364"/>
    </row>
    <row r="332" spans="1:15" x14ac:dyDescent="0.15">
      <c r="A332" s="118" t="s">
        <v>99</v>
      </c>
      <c r="B332" s="117" t="s">
        <v>290</v>
      </c>
      <c r="C332" s="116" t="s">
        <v>100</v>
      </c>
      <c r="D332" s="116"/>
      <c r="E332" s="116"/>
      <c r="F332" s="115" t="s">
        <v>102</v>
      </c>
      <c r="G332" s="115"/>
      <c r="J332" s="132" t="s">
        <v>1228</v>
      </c>
      <c r="K332" s="132" t="s">
        <v>102</v>
      </c>
      <c r="L332" s="132" t="s">
        <v>1229</v>
      </c>
      <c r="M332" s="132" t="s">
        <v>102</v>
      </c>
    </row>
    <row r="333" spans="1:15" x14ac:dyDescent="0.15">
      <c r="A333" s="364"/>
      <c r="B333" s="131"/>
      <c r="C333" s="364"/>
      <c r="D333" s="364"/>
      <c r="E333" s="364"/>
      <c r="F333" s="3"/>
      <c r="G333" s="364"/>
      <c r="H333" s="364"/>
    </row>
    <row r="334" spans="1:15" x14ac:dyDescent="0.15">
      <c r="A334" s="364"/>
      <c r="B334" s="123" t="s">
        <v>2168</v>
      </c>
      <c r="C334" s="363" t="s">
        <v>2169</v>
      </c>
      <c r="D334" s="363" t="s">
        <v>2170</v>
      </c>
      <c r="E334" s="363">
        <f>LEN(D334)</f>
        <v>27</v>
      </c>
      <c r="F334" s="42">
        <f>+I334*I329</f>
        <v>120</v>
      </c>
      <c r="G334" s="364"/>
      <c r="H334" s="364"/>
      <c r="I334" s="107">
        <v>1000</v>
      </c>
      <c r="J334" s="123" t="s">
        <v>2171</v>
      </c>
      <c r="K334" s="45">
        <f>+I334*N329</f>
        <v>270</v>
      </c>
      <c r="L334" s="124" t="s">
        <v>2172</v>
      </c>
      <c r="M334" s="45">
        <f>+I334*O329</f>
        <v>350</v>
      </c>
    </row>
    <row r="335" spans="1:15" x14ac:dyDescent="0.15">
      <c r="A335" s="364"/>
      <c r="B335" s="123" t="s">
        <v>2173</v>
      </c>
      <c r="C335" s="363" t="s">
        <v>2174</v>
      </c>
      <c r="D335" s="363" t="s">
        <v>2175</v>
      </c>
      <c r="E335" s="363">
        <f t="shared" ref="E335:E377" si="23">LEN(D335)</f>
        <v>28</v>
      </c>
      <c r="F335" s="42">
        <f>+I334*I330</f>
        <v>200</v>
      </c>
      <c r="G335" s="364"/>
      <c r="H335" s="364"/>
      <c r="J335" s="123" t="s">
        <v>2176</v>
      </c>
      <c r="K335" s="45">
        <f>+I334*N330</f>
        <v>450</v>
      </c>
      <c r="L335" s="124" t="s">
        <v>2177</v>
      </c>
      <c r="M335" s="45">
        <f>+I334*O330</f>
        <v>600</v>
      </c>
    </row>
    <row r="336" spans="1:15" x14ac:dyDescent="0.15">
      <c r="A336" s="364"/>
      <c r="B336" s="131"/>
      <c r="C336" s="364"/>
      <c r="D336" s="363"/>
      <c r="E336" s="363"/>
      <c r="F336" s="130"/>
      <c r="G336" s="364"/>
      <c r="H336" s="364"/>
    </row>
    <row r="337" spans="1:13" x14ac:dyDescent="0.15">
      <c r="A337" s="107"/>
      <c r="B337" s="123" t="s">
        <v>2178</v>
      </c>
      <c r="C337" s="363" t="s">
        <v>2179</v>
      </c>
      <c r="D337" s="363" t="s">
        <v>2180</v>
      </c>
      <c r="E337" s="363">
        <f t="shared" si="23"/>
        <v>27</v>
      </c>
      <c r="F337" s="42">
        <f>+I337*I329</f>
        <v>300</v>
      </c>
      <c r="G337" s="43"/>
      <c r="I337" s="125">
        <v>2500</v>
      </c>
      <c r="J337" s="123" t="s">
        <v>2181</v>
      </c>
      <c r="K337" s="45">
        <f>I337*$N$329</f>
        <v>675</v>
      </c>
      <c r="L337" s="124" t="s">
        <v>2182</v>
      </c>
      <c r="M337" s="45">
        <f>I337*$O$329</f>
        <v>875</v>
      </c>
    </row>
    <row r="338" spans="1:13" x14ac:dyDescent="0.15">
      <c r="A338" s="107"/>
      <c r="B338" s="123" t="s">
        <v>2183</v>
      </c>
      <c r="C338" s="363" t="s">
        <v>2184</v>
      </c>
      <c r="D338" s="363" t="s">
        <v>2185</v>
      </c>
      <c r="E338" s="363">
        <f t="shared" si="23"/>
        <v>28</v>
      </c>
      <c r="F338" s="42">
        <f>+I337*I330</f>
        <v>500</v>
      </c>
      <c r="G338" s="43"/>
      <c r="I338" s="125"/>
      <c r="J338" s="123" t="s">
        <v>2186</v>
      </c>
      <c r="K338" s="45">
        <f>I337*$N$330</f>
        <v>1125</v>
      </c>
      <c r="L338" s="124" t="s">
        <v>2187</v>
      </c>
      <c r="M338" s="45">
        <f>I337*$O$330</f>
        <v>1500</v>
      </c>
    </row>
    <row r="339" spans="1:13" x14ac:dyDescent="0.15">
      <c r="A339" s="107"/>
      <c r="B339" s="123"/>
      <c r="C339" s="363"/>
      <c r="D339" s="363"/>
      <c r="E339" s="363"/>
      <c r="F339" s="42"/>
      <c r="G339" s="43"/>
      <c r="I339" s="125"/>
      <c r="J339" s="123"/>
      <c r="K339" s="45"/>
      <c r="L339" s="124"/>
      <c r="M339" s="45"/>
    </row>
    <row r="340" spans="1:13" x14ac:dyDescent="0.15">
      <c r="A340" s="107"/>
      <c r="B340" s="123" t="s">
        <v>2188</v>
      </c>
      <c r="C340" s="363" t="s">
        <v>2189</v>
      </c>
      <c r="D340" s="363" t="s">
        <v>2190</v>
      </c>
      <c r="E340" s="363">
        <f t="shared" si="23"/>
        <v>27</v>
      </c>
      <c r="F340" s="42">
        <f>+I340*I329</f>
        <v>420</v>
      </c>
      <c r="G340" s="43"/>
      <c r="I340" s="125">
        <v>3500</v>
      </c>
      <c r="J340" s="123" t="s">
        <v>2191</v>
      </c>
      <c r="K340" s="45">
        <f>I340*$N$329</f>
        <v>945.00000000000011</v>
      </c>
      <c r="L340" s="124" t="s">
        <v>2192</v>
      </c>
      <c r="M340" s="45">
        <f>I340*$O$329</f>
        <v>1225</v>
      </c>
    </row>
    <row r="341" spans="1:13" x14ac:dyDescent="0.15">
      <c r="A341" s="107"/>
      <c r="B341" s="123" t="s">
        <v>2193</v>
      </c>
      <c r="C341" s="363" t="s">
        <v>2194</v>
      </c>
      <c r="D341" s="363" t="s">
        <v>2195</v>
      </c>
      <c r="E341" s="363">
        <f t="shared" si="23"/>
        <v>28</v>
      </c>
      <c r="F341" s="42">
        <f>+I340*I330</f>
        <v>700</v>
      </c>
      <c r="G341" s="43"/>
      <c r="I341" s="125"/>
      <c r="J341" s="123" t="s">
        <v>2196</v>
      </c>
      <c r="K341" s="45">
        <f>I340*$N$330</f>
        <v>1575</v>
      </c>
      <c r="L341" s="124" t="s">
        <v>2197</v>
      </c>
      <c r="M341" s="45">
        <f>I340*$O$330</f>
        <v>2100</v>
      </c>
    </row>
    <row r="342" spans="1:13" x14ac:dyDescent="0.15">
      <c r="A342" s="107"/>
      <c r="B342" s="123"/>
      <c r="C342" s="363"/>
      <c r="D342" s="363"/>
      <c r="E342" s="363"/>
      <c r="F342" s="42"/>
      <c r="G342" s="13"/>
      <c r="H342" s="13"/>
      <c r="J342" s="123"/>
      <c r="K342" s="44"/>
      <c r="L342" s="124"/>
      <c r="M342" s="44"/>
    </row>
    <row r="343" spans="1:13" x14ac:dyDescent="0.15">
      <c r="A343" s="107"/>
      <c r="B343" s="123" t="s">
        <v>2198</v>
      </c>
      <c r="C343" s="363" t="s">
        <v>2199</v>
      </c>
      <c r="D343" s="363" t="s">
        <v>2200</v>
      </c>
      <c r="E343" s="363">
        <f t="shared" si="23"/>
        <v>27</v>
      </c>
      <c r="F343" s="42">
        <f>+I343*I329</f>
        <v>840</v>
      </c>
      <c r="G343" s="43"/>
      <c r="I343" s="125">
        <v>7000</v>
      </c>
      <c r="J343" s="123" t="s">
        <v>2201</v>
      </c>
      <c r="K343" s="45">
        <f>I343*$N$329</f>
        <v>1890.0000000000002</v>
      </c>
      <c r="L343" s="124" t="s">
        <v>2202</v>
      </c>
      <c r="M343" s="45">
        <f>I343*$O$329</f>
        <v>2450</v>
      </c>
    </row>
    <row r="344" spans="1:13" x14ac:dyDescent="0.15">
      <c r="A344" s="107"/>
      <c r="B344" s="123" t="s">
        <v>2203</v>
      </c>
      <c r="C344" s="363" t="s">
        <v>2204</v>
      </c>
      <c r="D344" s="363" t="s">
        <v>2205</v>
      </c>
      <c r="E344" s="363">
        <f t="shared" si="23"/>
        <v>28</v>
      </c>
      <c r="F344" s="42">
        <f>+I343*I330</f>
        <v>1400</v>
      </c>
      <c r="G344" s="43"/>
      <c r="I344" s="125"/>
      <c r="J344" s="123" t="s">
        <v>2206</v>
      </c>
      <c r="K344" s="45">
        <f>I343*$N$330</f>
        <v>3150</v>
      </c>
      <c r="L344" s="124" t="s">
        <v>2207</v>
      </c>
      <c r="M344" s="45">
        <f>I343*$O$330</f>
        <v>4200</v>
      </c>
    </row>
    <row r="345" spans="1:13" x14ac:dyDescent="0.15">
      <c r="A345" s="107"/>
      <c r="B345" s="123"/>
      <c r="C345" s="363"/>
      <c r="D345" s="363"/>
      <c r="E345" s="363"/>
      <c r="F345" s="42"/>
      <c r="G345" s="43"/>
      <c r="I345" s="125"/>
      <c r="J345" s="123"/>
      <c r="K345" s="45"/>
      <c r="L345" s="124"/>
      <c r="M345" s="45"/>
    </row>
    <row r="346" spans="1:13" x14ac:dyDescent="0.15">
      <c r="A346" s="107"/>
      <c r="B346" s="123" t="s">
        <v>2208</v>
      </c>
      <c r="C346" s="363" t="s">
        <v>2209</v>
      </c>
      <c r="D346" s="363" t="s">
        <v>2210</v>
      </c>
      <c r="E346" s="363">
        <f t="shared" si="23"/>
        <v>27</v>
      </c>
      <c r="F346" s="42">
        <f>+I346*I329</f>
        <v>1560</v>
      </c>
      <c r="G346" s="43"/>
      <c r="I346" s="125">
        <v>13000</v>
      </c>
      <c r="J346" s="123" t="s">
        <v>2211</v>
      </c>
      <c r="K346" s="45">
        <f>I346*$N$329</f>
        <v>3510.0000000000005</v>
      </c>
      <c r="L346" s="124" t="s">
        <v>2212</v>
      </c>
      <c r="M346" s="45">
        <f>I346*$O$329</f>
        <v>4550</v>
      </c>
    </row>
    <row r="347" spans="1:13" x14ac:dyDescent="0.15">
      <c r="A347" s="107"/>
      <c r="B347" s="123" t="s">
        <v>2213</v>
      </c>
      <c r="C347" s="363" t="s">
        <v>2214</v>
      </c>
      <c r="D347" s="363" t="s">
        <v>2215</v>
      </c>
      <c r="E347" s="363">
        <f t="shared" si="23"/>
        <v>28</v>
      </c>
      <c r="F347" s="42">
        <f>+I346*I330</f>
        <v>2600</v>
      </c>
      <c r="G347" s="43"/>
      <c r="I347" s="125"/>
      <c r="J347" s="123" t="s">
        <v>2216</v>
      </c>
      <c r="K347" s="45">
        <f>I346*$N$330</f>
        <v>5850</v>
      </c>
      <c r="L347" s="124" t="s">
        <v>2217</v>
      </c>
      <c r="M347" s="45">
        <f>I346*$O$330</f>
        <v>7800</v>
      </c>
    </row>
    <row r="348" spans="1:13" x14ac:dyDescent="0.15">
      <c r="A348" s="107"/>
      <c r="B348" s="123"/>
      <c r="C348" s="363"/>
      <c r="D348" s="363"/>
      <c r="E348" s="363"/>
      <c r="F348" s="42"/>
      <c r="G348" s="43"/>
      <c r="I348" s="125"/>
      <c r="J348" s="123"/>
      <c r="K348" s="45"/>
      <c r="L348" s="124"/>
      <c r="M348" s="45"/>
    </row>
    <row r="349" spans="1:13" x14ac:dyDescent="0.15">
      <c r="A349" s="127"/>
      <c r="B349" s="124" t="s">
        <v>2218</v>
      </c>
      <c r="C349" s="129" t="s">
        <v>2219</v>
      </c>
      <c r="D349" s="363" t="s">
        <v>2220</v>
      </c>
      <c r="E349" s="363">
        <f t="shared" si="23"/>
        <v>27</v>
      </c>
      <c r="F349" s="88">
        <f>+I349*I329</f>
        <v>3600</v>
      </c>
      <c r="G349" s="47"/>
      <c r="H349" s="127"/>
      <c r="I349" s="128">
        <v>30000</v>
      </c>
      <c r="J349" s="124" t="s">
        <v>2221</v>
      </c>
      <c r="K349" s="45">
        <f>I349*$N$329</f>
        <v>8100.0000000000009</v>
      </c>
      <c r="L349" s="124" t="s">
        <v>2222</v>
      </c>
      <c r="M349" s="45">
        <f>I349*$O$329</f>
        <v>10500</v>
      </c>
    </row>
    <row r="350" spans="1:13" x14ac:dyDescent="0.15">
      <c r="A350" s="127"/>
      <c r="B350" s="124" t="s">
        <v>2223</v>
      </c>
      <c r="C350" s="129" t="s">
        <v>2224</v>
      </c>
      <c r="D350" s="363" t="s">
        <v>2225</v>
      </c>
      <c r="E350" s="363">
        <f t="shared" si="23"/>
        <v>28</v>
      </c>
      <c r="F350" s="88">
        <f>+I349*I330</f>
        <v>6000</v>
      </c>
      <c r="G350" s="47"/>
      <c r="H350" s="127"/>
      <c r="I350" s="128"/>
      <c r="J350" s="124" t="s">
        <v>2226</v>
      </c>
      <c r="K350" s="45">
        <f>I349*$N$330</f>
        <v>13500</v>
      </c>
      <c r="L350" s="124" t="s">
        <v>2227</v>
      </c>
      <c r="M350" s="45">
        <f>I349*$O$330</f>
        <v>18000</v>
      </c>
    </row>
    <row r="351" spans="1:13" x14ac:dyDescent="0.15">
      <c r="A351" s="127"/>
      <c r="B351" s="124"/>
      <c r="C351" s="129"/>
      <c r="D351" s="363"/>
      <c r="E351" s="363"/>
      <c r="F351" s="88"/>
      <c r="G351" s="47"/>
      <c r="H351" s="127"/>
      <c r="I351" s="128"/>
      <c r="J351" s="124"/>
      <c r="K351" s="48"/>
      <c r="L351" s="124"/>
      <c r="M351" s="48"/>
    </row>
    <row r="352" spans="1:13" x14ac:dyDescent="0.15">
      <c r="A352" s="127"/>
      <c r="B352" s="124" t="s">
        <v>2228</v>
      </c>
      <c r="C352" s="129" t="s">
        <v>2229</v>
      </c>
      <c r="D352" s="363" t="s">
        <v>2230</v>
      </c>
      <c r="E352" s="363">
        <f t="shared" si="23"/>
        <v>27</v>
      </c>
      <c r="F352" s="88">
        <f>+I352*I329</f>
        <v>6000</v>
      </c>
      <c r="G352" s="47"/>
      <c r="H352" s="127"/>
      <c r="I352" s="128">
        <v>50000</v>
      </c>
      <c r="J352" s="124" t="s">
        <v>2231</v>
      </c>
      <c r="K352" s="45">
        <f>I352*$N$329</f>
        <v>13500</v>
      </c>
      <c r="L352" s="124" t="s">
        <v>2232</v>
      </c>
      <c r="M352" s="45">
        <f>I352*$O$329</f>
        <v>17500</v>
      </c>
    </row>
    <row r="353" spans="1:13" x14ac:dyDescent="0.15">
      <c r="A353" s="127"/>
      <c r="B353" s="124" t="s">
        <v>2233</v>
      </c>
      <c r="C353" s="129" t="s">
        <v>2234</v>
      </c>
      <c r="D353" s="363" t="s">
        <v>2235</v>
      </c>
      <c r="E353" s="363">
        <f t="shared" si="23"/>
        <v>28</v>
      </c>
      <c r="F353" s="88">
        <f>+I352*I330</f>
        <v>10000</v>
      </c>
      <c r="G353" s="47"/>
      <c r="H353" s="127"/>
      <c r="I353" s="128"/>
      <c r="J353" s="124" t="s">
        <v>2236</v>
      </c>
      <c r="K353" s="45">
        <f>I352*$N$330</f>
        <v>22500</v>
      </c>
      <c r="L353" s="124" t="s">
        <v>2237</v>
      </c>
      <c r="M353" s="45">
        <f>I352*$O$330</f>
        <v>30000</v>
      </c>
    </row>
    <row r="354" spans="1:13" x14ac:dyDescent="0.15">
      <c r="A354" s="127"/>
      <c r="B354" s="124"/>
      <c r="C354" s="129"/>
      <c r="D354" s="363"/>
      <c r="E354" s="363"/>
      <c r="F354" s="88"/>
      <c r="G354" s="47"/>
      <c r="H354" s="127"/>
      <c r="I354" s="128"/>
      <c r="J354" s="127"/>
      <c r="K354" s="48"/>
      <c r="L354" s="126"/>
      <c r="M354" s="48"/>
    </row>
    <row r="355" spans="1:13" x14ac:dyDescent="0.15">
      <c r="A355" s="127"/>
      <c r="B355" s="124" t="s">
        <v>2238</v>
      </c>
      <c r="C355" s="129" t="s">
        <v>2239</v>
      </c>
      <c r="D355" s="363" t="s">
        <v>2240</v>
      </c>
      <c r="E355" s="363">
        <f t="shared" si="23"/>
        <v>28</v>
      </c>
      <c r="F355" s="88">
        <f>+I355*I329</f>
        <v>10200</v>
      </c>
      <c r="G355" s="47"/>
      <c r="H355" s="127"/>
      <c r="I355" s="128">
        <v>85000</v>
      </c>
      <c r="J355" s="124" t="s">
        <v>2241</v>
      </c>
      <c r="K355" s="45">
        <f>I355*$N$329</f>
        <v>22950</v>
      </c>
      <c r="L355" s="124" t="s">
        <v>2242</v>
      </c>
      <c r="M355" s="45">
        <f>I355*$O$329</f>
        <v>29749.999999999996</v>
      </c>
    </row>
    <row r="356" spans="1:13" x14ac:dyDescent="0.15">
      <c r="A356" s="127"/>
      <c r="B356" s="124" t="s">
        <v>2243</v>
      </c>
      <c r="C356" s="129" t="s">
        <v>2244</v>
      </c>
      <c r="D356" s="363" t="s">
        <v>2245</v>
      </c>
      <c r="E356" s="363">
        <f t="shared" si="23"/>
        <v>29</v>
      </c>
      <c r="F356" s="88">
        <f>+I355*I330</f>
        <v>17000</v>
      </c>
      <c r="G356" s="47"/>
      <c r="H356" s="127"/>
      <c r="I356" s="128"/>
      <c r="J356" s="124" t="s">
        <v>2246</v>
      </c>
      <c r="K356" s="45">
        <f>I355*$N$330</f>
        <v>38250</v>
      </c>
      <c r="L356" s="124" t="s">
        <v>2247</v>
      </c>
      <c r="M356" s="45">
        <f>I355*$O$330</f>
        <v>51000</v>
      </c>
    </row>
    <row r="357" spans="1:13" x14ac:dyDescent="0.15">
      <c r="A357" s="107"/>
      <c r="B357" s="123"/>
      <c r="C357" s="363"/>
      <c r="D357" s="363"/>
      <c r="E357" s="363"/>
      <c r="F357" s="42"/>
      <c r="G357" s="43"/>
      <c r="I357" s="125"/>
      <c r="J357" s="127"/>
      <c r="K357" s="45"/>
      <c r="L357" s="126"/>
      <c r="M357" s="45"/>
    </row>
    <row r="358" spans="1:13" x14ac:dyDescent="0.15">
      <c r="A358" s="107"/>
      <c r="B358" s="123" t="s">
        <v>2248</v>
      </c>
      <c r="C358" s="363" t="s">
        <v>2249</v>
      </c>
      <c r="D358" s="363" t="s">
        <v>2250</v>
      </c>
      <c r="E358" s="363">
        <f t="shared" si="23"/>
        <v>34</v>
      </c>
      <c r="F358" s="88">
        <f>+I358*I329</f>
        <v>216</v>
      </c>
      <c r="G358" s="47"/>
      <c r="H358" s="127"/>
      <c r="I358" s="128">
        <v>1800</v>
      </c>
      <c r="J358" s="124" t="s">
        <v>2251</v>
      </c>
      <c r="K358" s="45">
        <f>I358*$N$329</f>
        <v>486.00000000000006</v>
      </c>
      <c r="L358" s="124" t="s">
        <v>2252</v>
      </c>
      <c r="M358" s="45">
        <f>I358*$O$329</f>
        <v>630</v>
      </c>
    </row>
    <row r="359" spans="1:13" x14ac:dyDescent="0.15">
      <c r="A359" s="107"/>
      <c r="B359" s="123" t="s">
        <v>2253</v>
      </c>
      <c r="C359" s="363" t="s">
        <v>2254</v>
      </c>
      <c r="D359" s="363" t="s">
        <v>2255</v>
      </c>
      <c r="E359" s="363">
        <f t="shared" si="23"/>
        <v>35</v>
      </c>
      <c r="F359" s="88">
        <f>+I358*I330</f>
        <v>360</v>
      </c>
      <c r="G359" s="47"/>
      <c r="H359" s="127"/>
      <c r="I359" s="128"/>
      <c r="J359" s="124" t="s">
        <v>2256</v>
      </c>
      <c r="K359" s="45">
        <f>I358*$N$330</f>
        <v>810</v>
      </c>
      <c r="L359" s="124" t="s">
        <v>2257</v>
      </c>
      <c r="M359" s="45">
        <f>I358*$O$330</f>
        <v>1080</v>
      </c>
    </row>
    <row r="360" spans="1:13" x14ac:dyDescent="0.15">
      <c r="A360" s="107"/>
      <c r="B360" s="123"/>
      <c r="C360" s="363"/>
      <c r="D360" s="363"/>
      <c r="E360" s="363"/>
      <c r="F360" s="42"/>
      <c r="G360" s="43"/>
      <c r="I360" s="125"/>
      <c r="J360" s="127"/>
      <c r="K360" s="45"/>
      <c r="L360" s="126"/>
      <c r="M360" s="45"/>
    </row>
    <row r="361" spans="1:13" x14ac:dyDescent="0.15">
      <c r="A361" s="107"/>
      <c r="B361" s="123" t="s">
        <v>2258</v>
      </c>
      <c r="C361" s="363" t="s">
        <v>2259</v>
      </c>
      <c r="D361" s="363" t="s">
        <v>2260</v>
      </c>
      <c r="E361" s="363">
        <f t="shared" si="23"/>
        <v>34</v>
      </c>
      <c r="F361" s="42">
        <f>+I361*I329</f>
        <v>300</v>
      </c>
      <c r="G361" s="43"/>
      <c r="I361" s="125">
        <v>2500</v>
      </c>
      <c r="J361" s="124" t="s">
        <v>2261</v>
      </c>
      <c r="K361" s="45">
        <f>I361*$N$329</f>
        <v>675</v>
      </c>
      <c r="L361" s="124" t="s">
        <v>2262</v>
      </c>
      <c r="M361" s="45">
        <f>I361*$O$329</f>
        <v>875</v>
      </c>
    </row>
    <row r="362" spans="1:13" x14ac:dyDescent="0.15">
      <c r="A362" s="107"/>
      <c r="B362" s="123" t="s">
        <v>2263</v>
      </c>
      <c r="C362" s="363" t="s">
        <v>2264</v>
      </c>
      <c r="D362" s="363" t="s">
        <v>2265</v>
      </c>
      <c r="E362" s="363">
        <f t="shared" si="23"/>
        <v>35</v>
      </c>
      <c r="F362" s="42">
        <f>+I361*I330</f>
        <v>500</v>
      </c>
      <c r="G362" s="43"/>
      <c r="I362" s="125"/>
      <c r="J362" s="124" t="s">
        <v>2266</v>
      </c>
      <c r="K362" s="45">
        <f>I361*$N$330</f>
        <v>1125</v>
      </c>
      <c r="L362" s="124" t="s">
        <v>2267</v>
      </c>
      <c r="M362" s="45">
        <f>I361*$O$330</f>
        <v>1500</v>
      </c>
    </row>
    <row r="363" spans="1:13" x14ac:dyDescent="0.15">
      <c r="A363" s="107"/>
      <c r="B363" s="123"/>
      <c r="C363" s="363"/>
      <c r="D363" s="363"/>
      <c r="E363" s="363"/>
      <c r="F363" s="42"/>
      <c r="G363" s="43"/>
      <c r="I363" s="125"/>
      <c r="J363" s="124"/>
      <c r="K363" s="45"/>
      <c r="L363" s="127"/>
      <c r="M363" s="45"/>
    </row>
    <row r="364" spans="1:13" x14ac:dyDescent="0.15">
      <c r="A364" s="107"/>
      <c r="B364" s="123" t="s">
        <v>2268</v>
      </c>
      <c r="C364" s="363" t="s">
        <v>2269</v>
      </c>
      <c r="D364" s="363" t="s">
        <v>2270</v>
      </c>
      <c r="E364" s="363">
        <f t="shared" si="23"/>
        <v>34</v>
      </c>
      <c r="F364" s="42">
        <f>+I364*I329</f>
        <v>480</v>
      </c>
      <c r="G364" s="43"/>
      <c r="I364" s="125">
        <v>4000</v>
      </c>
      <c r="J364" s="124" t="s">
        <v>2271</v>
      </c>
      <c r="K364" s="45">
        <f>I364*$N$329</f>
        <v>1080</v>
      </c>
      <c r="L364" s="124" t="s">
        <v>2272</v>
      </c>
      <c r="M364" s="45">
        <f>I364*$O$329</f>
        <v>1400</v>
      </c>
    </row>
    <row r="365" spans="1:13" x14ac:dyDescent="0.15">
      <c r="A365" s="107"/>
      <c r="B365" s="123" t="s">
        <v>2273</v>
      </c>
      <c r="C365" s="363" t="s">
        <v>2274</v>
      </c>
      <c r="D365" s="363" t="s">
        <v>2275</v>
      </c>
      <c r="E365" s="363">
        <f t="shared" si="23"/>
        <v>35</v>
      </c>
      <c r="F365" s="42">
        <f>+I364*I330</f>
        <v>800</v>
      </c>
      <c r="G365" s="43"/>
      <c r="I365" s="125"/>
      <c r="J365" s="124" t="s">
        <v>2276</v>
      </c>
      <c r="K365" s="45">
        <f>I364*$N$330</f>
        <v>1800</v>
      </c>
      <c r="L365" s="124" t="s">
        <v>2277</v>
      </c>
      <c r="M365" s="45">
        <f>I364*$O$330</f>
        <v>2400</v>
      </c>
    </row>
    <row r="366" spans="1:13" x14ac:dyDescent="0.15">
      <c r="A366" s="107"/>
      <c r="B366" s="123"/>
      <c r="C366" s="363"/>
      <c r="D366" s="363"/>
      <c r="E366" s="363"/>
      <c r="F366" s="42"/>
      <c r="G366" s="43"/>
      <c r="I366" s="125"/>
      <c r="J366" s="124"/>
      <c r="K366" s="45"/>
      <c r="L366" s="124"/>
      <c r="M366" s="45"/>
    </row>
    <row r="367" spans="1:13" x14ac:dyDescent="0.15">
      <c r="A367" s="107"/>
      <c r="B367" s="123" t="s">
        <v>2278</v>
      </c>
      <c r="C367" s="363" t="s">
        <v>2279</v>
      </c>
      <c r="D367" s="363" t="s">
        <v>2280</v>
      </c>
      <c r="E367" s="363">
        <f t="shared" si="23"/>
        <v>35</v>
      </c>
      <c r="F367" s="42">
        <f>+I367*I329</f>
        <v>840</v>
      </c>
      <c r="G367" s="43"/>
      <c r="I367" s="125">
        <v>7000</v>
      </c>
      <c r="J367" s="124" t="s">
        <v>2281</v>
      </c>
      <c r="K367" s="45">
        <f>I367*$N$329</f>
        <v>1890.0000000000002</v>
      </c>
      <c r="L367" s="124" t="s">
        <v>2282</v>
      </c>
      <c r="M367" s="45">
        <f>I367*$O$329</f>
        <v>2450</v>
      </c>
    </row>
    <row r="368" spans="1:13" x14ac:dyDescent="0.15">
      <c r="A368" s="107"/>
      <c r="B368" s="123" t="s">
        <v>2283</v>
      </c>
      <c r="C368" s="363" t="s">
        <v>2284</v>
      </c>
      <c r="D368" s="363" t="s">
        <v>2285</v>
      </c>
      <c r="E368" s="363">
        <f t="shared" si="23"/>
        <v>36</v>
      </c>
      <c r="F368" s="42">
        <f>+I367*I330</f>
        <v>1400</v>
      </c>
      <c r="G368" s="43"/>
      <c r="I368" s="125"/>
      <c r="J368" s="124" t="s">
        <v>2286</v>
      </c>
      <c r="K368" s="45">
        <f>I367*$N$330</f>
        <v>3150</v>
      </c>
      <c r="L368" s="124" t="s">
        <v>2287</v>
      </c>
      <c r="M368" s="45">
        <f>I367*$O$330</f>
        <v>4200</v>
      </c>
    </row>
    <row r="369" spans="1:17" x14ac:dyDescent="0.15">
      <c r="A369" s="107"/>
      <c r="B369" s="123"/>
      <c r="C369" s="363"/>
      <c r="D369" s="363"/>
      <c r="E369" s="363"/>
      <c r="F369" s="42"/>
      <c r="G369" s="43"/>
      <c r="I369" s="125"/>
      <c r="J369" s="124"/>
      <c r="K369" s="45"/>
      <c r="L369" s="124"/>
      <c r="M369" s="45"/>
    </row>
    <row r="370" spans="1:17" x14ac:dyDescent="0.15">
      <c r="A370" s="107"/>
      <c r="B370" s="123" t="s">
        <v>2288</v>
      </c>
      <c r="C370" s="363" t="s">
        <v>2289</v>
      </c>
      <c r="D370" s="363" t="s">
        <v>2290</v>
      </c>
      <c r="E370" s="363">
        <f t="shared" si="23"/>
        <v>35</v>
      </c>
      <c r="F370" s="42">
        <f>+I370*I329</f>
        <v>2400</v>
      </c>
      <c r="G370" s="43"/>
      <c r="H370" s="13"/>
      <c r="I370" s="125">
        <v>20000</v>
      </c>
      <c r="J370" s="124" t="s">
        <v>2291</v>
      </c>
      <c r="K370" s="45">
        <f>I370*$N$329</f>
        <v>5400</v>
      </c>
      <c r="L370" s="124" t="s">
        <v>2292</v>
      </c>
      <c r="M370" s="45">
        <f>I370*$O$329</f>
        <v>7000</v>
      </c>
    </row>
    <row r="371" spans="1:17" x14ac:dyDescent="0.15">
      <c r="A371" s="107"/>
      <c r="B371" s="123" t="s">
        <v>2293</v>
      </c>
      <c r="C371" s="363" t="s">
        <v>2294</v>
      </c>
      <c r="D371" s="363" t="s">
        <v>2295</v>
      </c>
      <c r="E371" s="363">
        <f t="shared" si="23"/>
        <v>36</v>
      </c>
      <c r="F371" s="42">
        <f>+I370*I330</f>
        <v>4000</v>
      </c>
      <c r="G371" s="43"/>
      <c r="H371" s="13"/>
      <c r="I371" s="125"/>
      <c r="J371" s="124" t="s">
        <v>2296</v>
      </c>
      <c r="K371" s="45">
        <f>I370*$N$330</f>
        <v>9000</v>
      </c>
      <c r="L371" s="124" t="s">
        <v>2297</v>
      </c>
      <c r="M371" s="45">
        <f>I370*$O$330</f>
        <v>12000</v>
      </c>
    </row>
    <row r="372" spans="1:17" x14ac:dyDescent="0.15">
      <c r="A372" s="107"/>
      <c r="B372" s="123"/>
      <c r="C372" s="363"/>
      <c r="D372" s="363"/>
      <c r="E372" s="363"/>
      <c r="F372" s="42"/>
      <c r="G372" s="43"/>
      <c r="I372" s="125"/>
      <c r="J372" s="124"/>
      <c r="K372" s="45"/>
      <c r="L372" s="124"/>
      <c r="M372" s="45"/>
    </row>
    <row r="373" spans="1:17" x14ac:dyDescent="0.15">
      <c r="A373" s="107"/>
      <c r="B373" s="123" t="s">
        <v>2298</v>
      </c>
      <c r="C373" s="363" t="s">
        <v>2299</v>
      </c>
      <c r="D373" s="363" t="s">
        <v>2300</v>
      </c>
      <c r="E373" s="363">
        <f t="shared" si="23"/>
        <v>35</v>
      </c>
      <c r="F373" s="42">
        <f>+I373*I329</f>
        <v>2880</v>
      </c>
      <c r="G373" s="43"/>
      <c r="H373" s="13"/>
      <c r="I373" s="125">
        <v>24000</v>
      </c>
      <c r="J373" s="124" t="s">
        <v>2301</v>
      </c>
      <c r="K373" s="45">
        <f>I373*$N$329</f>
        <v>6480</v>
      </c>
      <c r="L373" s="124" t="s">
        <v>2302</v>
      </c>
      <c r="M373" s="45">
        <f>I373*$O$329</f>
        <v>8400</v>
      </c>
    </row>
    <row r="374" spans="1:17" x14ac:dyDescent="0.15">
      <c r="A374" s="107"/>
      <c r="B374" s="123" t="s">
        <v>2303</v>
      </c>
      <c r="C374" s="363" t="s">
        <v>2304</v>
      </c>
      <c r="D374" s="363" t="s">
        <v>2305</v>
      </c>
      <c r="E374" s="363">
        <f t="shared" si="23"/>
        <v>36</v>
      </c>
      <c r="F374" s="42">
        <f>+I373*I330</f>
        <v>4800</v>
      </c>
      <c r="G374" s="43"/>
      <c r="H374" s="13"/>
      <c r="I374" s="125"/>
      <c r="J374" s="124" t="s">
        <v>2306</v>
      </c>
      <c r="K374" s="45">
        <f>I373*$N$330</f>
        <v>10800</v>
      </c>
      <c r="L374" s="124" t="s">
        <v>2307</v>
      </c>
      <c r="M374" s="45">
        <f>I373*$O$330</f>
        <v>14400</v>
      </c>
    </row>
    <row r="375" spans="1:17" x14ac:dyDescent="0.15">
      <c r="A375" s="107"/>
      <c r="B375" s="123"/>
      <c r="C375" s="363"/>
      <c r="D375" s="363"/>
      <c r="E375" s="363"/>
      <c r="F375" s="42"/>
      <c r="G375" s="43"/>
      <c r="I375" s="125"/>
      <c r="J375" s="127"/>
      <c r="K375" s="45"/>
      <c r="L375" s="126"/>
      <c r="M375" s="45"/>
    </row>
    <row r="376" spans="1:17" x14ac:dyDescent="0.15">
      <c r="A376" s="107"/>
      <c r="B376" s="124" t="s">
        <v>2308</v>
      </c>
      <c r="C376" s="363" t="s">
        <v>2309</v>
      </c>
      <c r="D376" s="363" t="s">
        <v>2310</v>
      </c>
      <c r="E376" s="363">
        <f t="shared" si="23"/>
        <v>36</v>
      </c>
      <c r="F376" s="42">
        <f>+I376*I329</f>
        <v>4800</v>
      </c>
      <c r="G376" s="43"/>
      <c r="H376" s="13"/>
      <c r="I376" s="125">
        <v>40000</v>
      </c>
      <c r="J376" s="124" t="s">
        <v>2311</v>
      </c>
      <c r="K376" s="45">
        <f>I376*$N$329</f>
        <v>10800</v>
      </c>
      <c r="L376" s="124" t="s">
        <v>2312</v>
      </c>
      <c r="M376" s="45">
        <f>I376*$O$329</f>
        <v>14000</v>
      </c>
    </row>
    <row r="377" spans="1:17" x14ac:dyDescent="0.15">
      <c r="A377" s="107"/>
      <c r="B377" s="124" t="s">
        <v>2313</v>
      </c>
      <c r="C377" s="363" t="s">
        <v>2314</v>
      </c>
      <c r="D377" s="363" t="s">
        <v>2315</v>
      </c>
      <c r="E377" s="363">
        <f t="shared" si="23"/>
        <v>37</v>
      </c>
      <c r="F377" s="42">
        <f>+I376*I330</f>
        <v>8000</v>
      </c>
      <c r="G377" s="43"/>
      <c r="H377" s="13"/>
      <c r="I377" s="125"/>
      <c r="J377" s="124" t="s">
        <v>2316</v>
      </c>
      <c r="K377" s="45">
        <f>I376*$N$330</f>
        <v>18000</v>
      </c>
      <c r="L377" s="124" t="s">
        <v>2317</v>
      </c>
      <c r="M377" s="45">
        <f>I376*$O$330</f>
        <v>24000</v>
      </c>
    </row>
    <row r="378" spans="1:17" x14ac:dyDescent="0.15">
      <c r="A378" s="107"/>
      <c r="B378" s="124"/>
      <c r="C378" s="363"/>
      <c r="D378" s="363"/>
      <c r="E378" s="363"/>
      <c r="F378" s="42"/>
      <c r="G378" s="43"/>
      <c r="H378" s="13"/>
      <c r="I378" s="125"/>
      <c r="J378" s="124"/>
      <c r="K378" s="45"/>
      <c r="L378" s="124"/>
      <c r="M378" s="45"/>
    </row>
    <row r="379" spans="1:17" ht="16" x14ac:dyDescent="0.15">
      <c r="A379" s="171" t="s">
        <v>2318</v>
      </c>
      <c r="B379" s="112"/>
      <c r="C379" s="122"/>
      <c r="D379" s="122"/>
      <c r="E379" s="122"/>
      <c r="F379" s="121"/>
      <c r="G379" s="121"/>
      <c r="J379" s="121"/>
      <c r="K379" s="121"/>
      <c r="L379" s="121"/>
      <c r="M379" s="121"/>
    </row>
    <row r="380" spans="1:17" x14ac:dyDescent="0.15">
      <c r="A380" s="107"/>
      <c r="B380" s="124"/>
      <c r="C380" s="363"/>
      <c r="D380" s="363"/>
      <c r="E380" s="363"/>
      <c r="F380" s="42"/>
      <c r="G380" s="43"/>
      <c r="H380" s="13"/>
      <c r="I380" s="125"/>
      <c r="J380" s="124"/>
      <c r="K380" s="45"/>
      <c r="L380" s="124"/>
      <c r="M380" s="45"/>
      <c r="P380" s="107" t="s">
        <v>1217</v>
      </c>
      <c r="Q380" s="107" t="s">
        <v>1218</v>
      </c>
    </row>
    <row r="381" spans="1:17" ht="24" x14ac:dyDescent="0.15">
      <c r="A381" s="107"/>
      <c r="B381" s="131" t="s">
        <v>2319</v>
      </c>
      <c r="C381" s="231" t="s">
        <v>2320</v>
      </c>
      <c r="D381" s="363"/>
      <c r="E381" s="363"/>
      <c r="F381" s="42"/>
      <c r="G381" s="43"/>
      <c r="H381" s="13"/>
      <c r="I381" s="232">
        <v>0.14000000000000001</v>
      </c>
      <c r="J381" s="124"/>
      <c r="K381" s="45"/>
      <c r="L381" s="124"/>
      <c r="M381" s="45"/>
      <c r="P381" s="233">
        <v>0.28000000000000003</v>
      </c>
      <c r="Q381" s="233">
        <v>0.42</v>
      </c>
    </row>
    <row r="382" spans="1:17" ht="24" x14ac:dyDescent="0.15">
      <c r="A382" s="107"/>
      <c r="B382" s="131" t="s">
        <v>1221</v>
      </c>
      <c r="C382" s="231" t="s">
        <v>2321</v>
      </c>
      <c r="D382" s="363"/>
      <c r="E382" s="363"/>
      <c r="F382" s="42"/>
      <c r="G382" s="43"/>
      <c r="H382" s="13"/>
      <c r="I382" s="232">
        <v>0.2</v>
      </c>
      <c r="J382" s="124"/>
      <c r="K382" s="45"/>
      <c r="L382" s="124"/>
      <c r="M382" s="45"/>
      <c r="P382" s="233">
        <v>0.4</v>
      </c>
      <c r="Q382" s="233">
        <v>0.6</v>
      </c>
    </row>
    <row r="383" spans="1:17" x14ac:dyDescent="0.15">
      <c r="A383" s="107"/>
      <c r="B383" s="124"/>
      <c r="C383" s="363"/>
      <c r="D383" s="363"/>
      <c r="E383" s="363"/>
      <c r="F383" s="42"/>
      <c r="G383" s="43"/>
      <c r="H383" s="13"/>
      <c r="I383" s="125"/>
      <c r="J383" s="124"/>
      <c r="K383" s="45"/>
      <c r="L383" s="124"/>
      <c r="M383" s="45"/>
    </row>
    <row r="384" spans="1:17" x14ac:dyDescent="0.15">
      <c r="A384" s="118" t="s">
        <v>99</v>
      </c>
      <c r="B384" s="117" t="s">
        <v>290</v>
      </c>
      <c r="C384" s="116" t="s">
        <v>100</v>
      </c>
      <c r="D384" s="116"/>
      <c r="E384" s="116"/>
      <c r="F384" s="115" t="s">
        <v>102</v>
      </c>
      <c r="G384" s="115"/>
      <c r="J384" s="132" t="s">
        <v>1228</v>
      </c>
      <c r="K384" s="132" t="s">
        <v>102</v>
      </c>
      <c r="L384" s="132" t="s">
        <v>1229</v>
      </c>
      <c r="M384" s="132" t="s">
        <v>102</v>
      </c>
    </row>
    <row r="385" spans="1:17" s="87" customFormat="1" x14ac:dyDescent="0.15">
      <c r="A385" s="39"/>
      <c r="B385" s="38" t="s">
        <v>2322</v>
      </c>
      <c r="C385" s="86" t="s">
        <v>2323</v>
      </c>
      <c r="D385" s="86" t="s">
        <v>2324</v>
      </c>
      <c r="E385" s="86">
        <f>LEN(D385)</f>
        <v>40</v>
      </c>
      <c r="F385" s="88">
        <f>ROUNDUP(I385*I382,0)</f>
        <v>1999</v>
      </c>
      <c r="I385" s="87">
        <v>9995</v>
      </c>
      <c r="J385" s="38" t="s">
        <v>2325</v>
      </c>
      <c r="K385" s="88">
        <f>ROUNDUP(I385*P382,0)</f>
        <v>3998</v>
      </c>
      <c r="L385" s="38" t="s">
        <v>2326</v>
      </c>
      <c r="M385" s="88">
        <f>ROUNDUP(I385*Q382,0)</f>
        <v>5997</v>
      </c>
    </row>
    <row r="386" spans="1:17" s="87" customFormat="1" x14ac:dyDescent="0.15">
      <c r="A386" s="39"/>
      <c r="B386" s="38" t="s">
        <v>2327</v>
      </c>
      <c r="C386" s="86" t="s">
        <v>2328</v>
      </c>
      <c r="D386" s="86" t="s">
        <v>2329</v>
      </c>
      <c r="E386" s="86">
        <f t="shared" ref="E386:E389" si="24">LEN(D386)</f>
        <v>39</v>
      </c>
      <c r="F386" s="88">
        <f>ROUNDUP(I386*I381,0)</f>
        <v>1400</v>
      </c>
      <c r="I386" s="87">
        <v>9995</v>
      </c>
      <c r="J386" s="38" t="s">
        <v>2330</v>
      </c>
      <c r="K386" s="88">
        <f>ROUNDUP(I386*P381,0)</f>
        <v>2799</v>
      </c>
      <c r="L386" s="38" t="s">
        <v>2331</v>
      </c>
      <c r="M386" s="88">
        <f>ROUNDUP(I386*Q381,0)</f>
        <v>4198</v>
      </c>
    </row>
    <row r="387" spans="1:17" s="87" customFormat="1" x14ac:dyDescent="0.15">
      <c r="A387" s="39"/>
      <c r="B387" s="38"/>
      <c r="C387" s="86"/>
      <c r="D387" s="86"/>
      <c r="E387" s="86"/>
      <c r="J387" s="38"/>
      <c r="K387" s="88"/>
      <c r="L387" s="38"/>
      <c r="M387" s="88"/>
    </row>
    <row r="388" spans="1:17" s="87" customFormat="1" x14ac:dyDescent="0.15">
      <c r="A388" s="39"/>
      <c r="B388" s="38" t="s">
        <v>2332</v>
      </c>
      <c r="C388" s="86" t="s">
        <v>2333</v>
      </c>
      <c r="D388" s="86" t="s">
        <v>2334</v>
      </c>
      <c r="E388" s="86">
        <f t="shared" si="24"/>
        <v>38</v>
      </c>
      <c r="F388" s="88">
        <f>ROUNDUP(I388*I382,0)</f>
        <v>3</v>
      </c>
      <c r="I388" s="87">
        <v>15</v>
      </c>
      <c r="J388" s="38" t="s">
        <v>2335</v>
      </c>
      <c r="K388" s="88">
        <f>ROUNDUP(I388*P382,1)</f>
        <v>6</v>
      </c>
      <c r="L388" s="38" t="s">
        <v>2336</v>
      </c>
      <c r="M388" s="88">
        <f>ROUNDUP(I388*Q382,1)</f>
        <v>9</v>
      </c>
    </row>
    <row r="389" spans="1:17" s="87" customFormat="1" x14ac:dyDescent="0.15">
      <c r="A389" s="39"/>
      <c r="B389" s="38" t="s">
        <v>2337</v>
      </c>
      <c r="C389" s="86" t="s">
        <v>2338</v>
      </c>
      <c r="D389" s="86" t="s">
        <v>2339</v>
      </c>
      <c r="E389" s="86">
        <f t="shared" si="24"/>
        <v>37</v>
      </c>
      <c r="F389" s="88">
        <f>ROUNDUP(I389*I381,1)</f>
        <v>2.1</v>
      </c>
      <c r="I389" s="87">
        <v>15</v>
      </c>
      <c r="J389" s="38" t="s">
        <v>2340</v>
      </c>
      <c r="K389" s="88">
        <f>ROUNDUP(I389*P381,1)</f>
        <v>4.2</v>
      </c>
      <c r="L389" s="38" t="s">
        <v>2341</v>
      </c>
      <c r="M389" s="88">
        <f>ROUNDUP(I389*Q381,1)</f>
        <v>6.3</v>
      </c>
    </row>
    <row r="391" spans="1:17" ht="16" x14ac:dyDescent="0.15">
      <c r="A391" s="171" t="s">
        <v>2342</v>
      </c>
      <c r="B391" s="112"/>
      <c r="C391" s="122"/>
      <c r="D391" s="122"/>
      <c r="E391" s="122"/>
      <c r="F391" s="121"/>
      <c r="G391" s="121"/>
      <c r="J391" s="121"/>
      <c r="K391" s="121"/>
      <c r="L391" s="121"/>
      <c r="M391" s="121"/>
    </row>
    <row r="392" spans="1:17" x14ac:dyDescent="0.15">
      <c r="A392" s="107"/>
      <c r="B392" s="124"/>
      <c r="C392" s="363"/>
      <c r="D392" s="363"/>
      <c r="E392" s="363"/>
      <c r="F392" s="42"/>
      <c r="G392" s="43"/>
      <c r="H392" s="13"/>
      <c r="I392" s="125"/>
      <c r="J392" s="124"/>
      <c r="K392" s="45"/>
      <c r="L392" s="124"/>
      <c r="M392" s="45"/>
      <c r="P392" s="107" t="s">
        <v>1217</v>
      </c>
      <c r="Q392" s="107" t="s">
        <v>1218</v>
      </c>
    </row>
    <row r="393" spans="1:17" ht="24" x14ac:dyDescent="0.15">
      <c r="A393" s="107"/>
      <c r="B393" s="131" t="s">
        <v>2319</v>
      </c>
      <c r="C393" s="231" t="s">
        <v>2320</v>
      </c>
      <c r="D393" s="363"/>
      <c r="E393" s="363"/>
      <c r="F393" s="42"/>
      <c r="G393" s="43"/>
      <c r="H393" s="13"/>
      <c r="I393" s="232">
        <v>0.14000000000000001</v>
      </c>
      <c r="J393" s="124"/>
      <c r="K393" s="45"/>
      <c r="L393" s="124"/>
      <c r="M393" s="45"/>
      <c r="P393" s="233">
        <v>0.28000000000000003</v>
      </c>
      <c r="Q393" s="233">
        <v>0.42</v>
      </c>
    </row>
    <row r="394" spans="1:17" ht="24" x14ac:dyDescent="0.15">
      <c r="A394" s="107"/>
      <c r="B394" s="131" t="s">
        <v>1221</v>
      </c>
      <c r="C394" s="231" t="s">
        <v>2321</v>
      </c>
      <c r="D394" s="363"/>
      <c r="E394" s="363"/>
      <c r="F394" s="42"/>
      <c r="G394" s="43"/>
      <c r="H394" s="13"/>
      <c r="I394" s="232">
        <v>0.2</v>
      </c>
      <c r="J394" s="124"/>
      <c r="K394" s="45"/>
      <c r="L394" s="124"/>
      <c r="M394" s="45"/>
      <c r="P394" s="233">
        <v>0.4</v>
      </c>
      <c r="Q394" s="233">
        <v>0.6</v>
      </c>
    </row>
    <row r="395" spans="1:17" x14ac:dyDescent="0.15">
      <c r="A395" s="107"/>
      <c r="B395" s="124"/>
      <c r="C395" s="363"/>
      <c r="D395" s="363"/>
      <c r="E395" s="363"/>
      <c r="F395" s="42"/>
      <c r="G395" s="43"/>
      <c r="H395" s="13"/>
      <c r="I395" s="125"/>
      <c r="J395" s="124"/>
      <c r="K395" s="45"/>
      <c r="L395" s="124"/>
      <c r="M395" s="45"/>
    </row>
    <row r="396" spans="1:17" x14ac:dyDescent="0.15">
      <c r="A396" s="118" t="s">
        <v>99</v>
      </c>
      <c r="B396" s="117" t="s">
        <v>290</v>
      </c>
      <c r="C396" s="116" t="s">
        <v>100</v>
      </c>
      <c r="D396" s="116"/>
      <c r="E396" s="116"/>
      <c r="F396" s="115" t="s">
        <v>102</v>
      </c>
      <c r="G396" s="115"/>
      <c r="J396" s="132" t="s">
        <v>1228</v>
      </c>
      <c r="K396" s="132" t="s">
        <v>102</v>
      </c>
      <c r="L396" s="132" t="s">
        <v>1229</v>
      </c>
      <c r="M396" s="132" t="s">
        <v>102</v>
      </c>
    </row>
    <row r="397" spans="1:17" s="87" customFormat="1" x14ac:dyDescent="0.15">
      <c r="A397" s="39"/>
      <c r="B397" s="38" t="s">
        <v>2343</v>
      </c>
      <c r="C397" s="363" t="s">
        <v>2344</v>
      </c>
      <c r="D397" s="363" t="s">
        <v>2345</v>
      </c>
      <c r="E397" s="363">
        <f>LEN(D397)</f>
        <v>26</v>
      </c>
      <c r="F397" s="236">
        <f>ROUNDUP(I393*$I$397,0)</f>
        <v>140</v>
      </c>
      <c r="I397" s="87">
        <v>995</v>
      </c>
      <c r="J397" s="38" t="s">
        <v>2346</v>
      </c>
      <c r="K397" s="236">
        <f>ROUNDUP(P393*$I$397,0)</f>
        <v>279</v>
      </c>
      <c r="L397" s="38" t="s">
        <v>2347</v>
      </c>
      <c r="M397" s="236">
        <f>ROUNDUP(Q393*$I$397,0)</f>
        <v>418</v>
      </c>
    </row>
    <row r="398" spans="1:17" s="87" customFormat="1" x14ac:dyDescent="0.15">
      <c r="A398" s="39"/>
      <c r="B398" s="38" t="s">
        <v>2348</v>
      </c>
      <c r="C398" s="363" t="s">
        <v>2349</v>
      </c>
      <c r="D398" s="363" t="s">
        <v>2350</v>
      </c>
      <c r="E398" s="363">
        <f>LEN(D398)</f>
        <v>27</v>
      </c>
      <c r="F398" s="236">
        <f>ROUNDUP(I394*$I$397,0)</f>
        <v>199</v>
      </c>
      <c r="J398" s="38" t="s">
        <v>2351</v>
      </c>
      <c r="K398" s="236">
        <f>ROUNDUP(P394*$I$397,0)</f>
        <v>398</v>
      </c>
      <c r="L398" s="38" t="s">
        <v>2352</v>
      </c>
      <c r="M398" s="236">
        <f>ROUNDUP(Q394*$I$397,0)</f>
        <v>597</v>
      </c>
    </row>
    <row r="399" spans="1:17" x14ac:dyDescent="0.15">
      <c r="B399" s="38"/>
      <c r="C399" s="363"/>
      <c r="D399" s="363"/>
      <c r="E399" s="363"/>
      <c r="J399" s="38"/>
      <c r="L399" s="38"/>
    </row>
    <row r="400" spans="1:17" s="87" customFormat="1" x14ac:dyDescent="0.15">
      <c r="A400" s="39"/>
      <c r="B400" s="38" t="s">
        <v>2353</v>
      </c>
      <c r="C400" s="363" t="s">
        <v>2354</v>
      </c>
      <c r="D400" s="363" t="s">
        <v>2355</v>
      </c>
      <c r="E400" s="363">
        <f>LEN(D400)</f>
        <v>33</v>
      </c>
      <c r="F400" s="236">
        <f>ROUNDUP(I393*$I$400,0)</f>
        <v>14</v>
      </c>
      <c r="I400" s="87">
        <v>100</v>
      </c>
      <c r="J400" s="38" t="s">
        <v>2356</v>
      </c>
      <c r="K400" s="236">
        <f>ROUNDUP(P393*$I$400,0)</f>
        <v>28</v>
      </c>
      <c r="L400" s="38" t="s">
        <v>2357</v>
      </c>
      <c r="M400" s="236">
        <f>ROUNDUP(Q393*$I$400,0)</f>
        <v>42</v>
      </c>
    </row>
    <row r="401" spans="1:13" s="87" customFormat="1" x14ac:dyDescent="0.15">
      <c r="A401" s="39"/>
      <c r="B401" s="38" t="s">
        <v>2358</v>
      </c>
      <c r="C401" s="363" t="s">
        <v>2359</v>
      </c>
      <c r="D401" s="363" t="s">
        <v>2360</v>
      </c>
      <c r="E401" s="363">
        <f t="shared" ref="E401" si="25">LEN(D401)</f>
        <v>34</v>
      </c>
      <c r="F401" s="236">
        <f>ROUNDUP(I394*$I$400,0)</f>
        <v>20</v>
      </c>
      <c r="J401" s="38" t="s">
        <v>2361</v>
      </c>
      <c r="K401" s="236">
        <f>ROUNDUP(P394*$I$400,0)</f>
        <v>40</v>
      </c>
      <c r="L401" s="38" t="s">
        <v>2362</v>
      </c>
      <c r="M401" s="236">
        <f>ROUNDUP(Q394*$I$400,0)</f>
        <v>60</v>
      </c>
    </row>
    <row r="404" spans="1:13" ht="16" x14ac:dyDescent="0.15">
      <c r="A404" s="171" t="s">
        <v>281</v>
      </c>
      <c r="B404" s="112"/>
      <c r="C404" s="111"/>
      <c r="D404" s="111"/>
      <c r="E404" s="111"/>
      <c r="F404" s="110"/>
      <c r="G404" s="110"/>
      <c r="J404" s="110"/>
      <c r="K404" s="110"/>
      <c r="L404" s="110"/>
      <c r="M404" s="110"/>
    </row>
    <row r="405" spans="1:13" x14ac:dyDescent="0.15">
      <c r="A405" s="415" t="s">
        <v>282</v>
      </c>
      <c r="B405" s="415"/>
      <c r="C405" s="415"/>
      <c r="D405" s="415"/>
      <c r="E405" s="415"/>
      <c r="F405" s="415"/>
      <c r="G405" s="415"/>
      <c r="H405" s="416"/>
      <c r="I405" s="416"/>
      <c r="J405" s="416"/>
      <c r="K405" s="416"/>
      <c r="L405" s="416"/>
    </row>
  </sheetData>
  <mergeCells count="8">
    <mergeCell ref="A405:G405"/>
    <mergeCell ref="H405:L405"/>
    <mergeCell ref="J15:M15"/>
    <mergeCell ref="A10:H10"/>
    <mergeCell ref="J21:M21"/>
    <mergeCell ref="J186:M186"/>
    <mergeCell ref="J198:M198"/>
    <mergeCell ref="J330:M330"/>
  </mergeCells>
  <pageMargins left="0.7" right="0.7" top="0.75" bottom="0.75" header="0.3" footer="0.3"/>
  <pageSetup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8FD9F059DF954FAC3047611CDA8D19" ma:contentTypeVersion="6" ma:contentTypeDescription="Create a new document." ma:contentTypeScope="" ma:versionID="d7a22f8cf5d03698c25dd7fa683fb624">
  <xsd:schema xmlns:xsd="http://www.w3.org/2001/XMLSchema" xmlns:xs="http://www.w3.org/2001/XMLSchema" xmlns:p="http://schemas.microsoft.com/office/2006/metadata/properties" xmlns:ns2="e80e4bd1-6948-40e5-84f8-678993880d36" xmlns:ns3="e09e26b5-881b-4059-87f4-bcf1ab5a501f" targetNamespace="http://schemas.microsoft.com/office/2006/metadata/properties" ma:root="true" ma:fieldsID="8166312bdf0c9f2b3b327a51c60904a6" ns2:_="" ns3:_="">
    <xsd:import namespace="e80e4bd1-6948-40e5-84f8-678993880d36"/>
    <xsd:import namespace="e09e26b5-881b-4059-87f4-bcf1ab5a501f"/>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e4bd1-6948-40e5-84f8-678993880d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ab23841c-beb8-42a9-894f-48971fa00594}" ma:internalName="TaxCatchAll" ma:showField="CatchAllData" ma:web="e80e4bd1-6948-40e5-84f8-678993880d36">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ab23841c-beb8-42a9-894f-48971fa00594}" ma:internalName="TaxCatchAllLabel" ma:readOnly="true" ma:showField="CatchAllDataLabel" ma:web="e80e4bd1-6948-40e5-84f8-678993880d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9e26b5-881b-4059-87f4-bcf1ab5a50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6" nillable="true" ma:displayName="Sharing Hint Hash" ma:internalName="SharingHintHash" ma:readOnly="true">
      <xsd:simpleType>
        <xsd:restriction base="dms:Text"/>
      </xsd:simple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dlc_DocId xmlns="e80e4bd1-6948-40e5-84f8-678993880d36">RKUS-1009-354</_dlc_DocId>
    <_dlc_DocIdUrl xmlns="e80e4bd1-6948-40e5-84f8-678993880d36">
      <Url>https://ruckuswirelesscom-2.sharepoint.microsoftonline.com/plm_site/_layouts/15/DocIdRedir.aspx?ID=RKUS-1009-354</Url>
      <Description>RKUS-1009-354</Description>
    </_dlc_DocIdUrl>
    <TaxKeywordTaxHTField xmlns="e80e4bd1-6948-40e5-84f8-678993880d36">
      <Terms xmlns="http://schemas.microsoft.com/office/infopath/2007/PartnerControls"/>
    </TaxKeywordTaxHTField>
    <TaxCatchAll xmlns="e80e4bd1-6948-40e5-84f8-678993880d36"/>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DFDA8-F8E7-41A8-A158-48FE8A742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e4bd1-6948-40e5-84f8-678993880d36"/>
    <ds:schemaRef ds:uri="e09e26b5-881b-4059-87f4-bcf1ab5a5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E3EA8B-46C7-4998-BD93-624C68675E10}">
  <ds:schemaRefs>
    <ds:schemaRef ds:uri="http://schemas.microsoft.com/office/2006/metadata/properties"/>
    <ds:schemaRef ds:uri="e80e4bd1-6948-40e5-84f8-678993880d36"/>
    <ds:schemaRef ds:uri="http://schemas.microsoft.com/office/infopath/2007/PartnerControls"/>
  </ds:schemaRefs>
</ds:datastoreItem>
</file>

<file path=customXml/itemProps3.xml><?xml version="1.0" encoding="utf-8"?>
<ds:datastoreItem xmlns:ds="http://schemas.openxmlformats.org/officeDocument/2006/customXml" ds:itemID="{9DE55D72-0F63-4FCA-9307-D2EDAD61EA65}">
  <ds:schemaRefs>
    <ds:schemaRef ds:uri="http://schemas.microsoft.com/sharepoint/events"/>
  </ds:schemaRefs>
</ds:datastoreItem>
</file>

<file path=customXml/itemProps4.xml><?xml version="1.0" encoding="utf-8"?>
<ds:datastoreItem xmlns:ds="http://schemas.openxmlformats.org/officeDocument/2006/customXml" ds:itemID="{46AC6041-45FE-4F57-AE51-5200F97BAB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AP &amp; Controller Hardware</vt:lpstr>
      <vt:lpstr>Software, Licenses, Services</vt:lpstr>
      <vt:lpstr>Cloudpath - Education</vt:lpstr>
      <vt:lpstr>Accessories</vt:lpstr>
      <vt:lpstr>Training</vt:lpstr>
      <vt:lpstr>SLED WatchDog Support</vt:lpstr>
      <vt:lpstr>SLED WatchDog Support Renewal</vt:lpstr>
      <vt:lpstr>WatchDog Support</vt:lpstr>
      <vt:lpstr>WatchDog Support Renewal</vt:lpstr>
      <vt:lpstr>Changes</vt:lpstr>
      <vt:lpstr>Consolidated SKU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Cheng</dc:creator>
  <cp:keywords/>
  <dc:description/>
  <cp:lastModifiedBy>Microsoft Office User</cp:lastModifiedBy>
  <cp:revision/>
  <dcterms:created xsi:type="dcterms:W3CDTF">2006-05-30T04:43:38Z</dcterms:created>
  <dcterms:modified xsi:type="dcterms:W3CDTF">2015-12-01T16:48:36Z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0x010100518FD9F059DF954FAC3047611CDA8D19</vt:lpwstr>
  </property>
  <property fmtid="{D5CDD505-2E9C-101B-9397-08002B2CF9AE}" pid="3" name="_dlc_DocIdItemGuid">
    <vt:lpwstr>0915b40c-0fe7-47a5-b520-9943a6f51070</vt:lpwstr>
  </property>
  <property fmtid="{D5CDD505-2E9C-101B-9397-08002B2CF9AE}" pid="4" name="TaxKeyword">
    <vt:lpwstr/>
  </property>
</Properties>
</file>